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8445"/>
  </bookViews>
  <sheets>
    <sheet name="１０年間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M31" i="1" l="1"/>
  <c r="AM30" i="1"/>
  <c r="AE46" i="1"/>
  <c r="AD46" i="1"/>
  <c r="AB46" i="1"/>
  <c r="AC46" i="1" s="1"/>
  <c r="AA46" i="1"/>
  <c r="Y46" i="1"/>
  <c r="X46" i="1"/>
  <c r="V46" i="1"/>
  <c r="W46" i="1" s="1"/>
  <c r="U46" i="1"/>
  <c r="S46" i="1"/>
  <c r="R46" i="1"/>
  <c r="P46" i="1"/>
  <c r="Q46" i="1" s="1"/>
  <c r="O46" i="1"/>
  <c r="M46" i="1"/>
  <c r="L46" i="1"/>
  <c r="J46" i="1"/>
  <c r="K46" i="1" s="1"/>
  <c r="I46" i="1"/>
  <c r="G46" i="1"/>
  <c r="F46" i="1"/>
  <c r="D46" i="1"/>
  <c r="E46" i="1" s="1"/>
  <c r="C46" i="1"/>
  <c r="AG7" i="1"/>
  <c r="AI7" i="1" s="1"/>
  <c r="AH7" i="1"/>
  <c r="AG8" i="1"/>
  <c r="AH8" i="1"/>
  <c r="AH49" i="1" s="1"/>
  <c r="AG9" i="1"/>
  <c r="AG49" i="1" s="1"/>
  <c r="AH9" i="1"/>
  <c r="AI9" i="1"/>
  <c r="AG10" i="1"/>
  <c r="AH10" i="1"/>
  <c r="AI10" i="1" s="1"/>
  <c r="AG11" i="1"/>
  <c r="AI11" i="1" s="1"/>
  <c r="AH11" i="1"/>
  <c r="AG12" i="1"/>
  <c r="AH12" i="1"/>
  <c r="AI12" i="1" s="1"/>
  <c r="AG13" i="1"/>
  <c r="AH13" i="1"/>
  <c r="AI13" i="1"/>
  <c r="AG14" i="1"/>
  <c r="AH14" i="1"/>
  <c r="AI14" i="1" s="1"/>
  <c r="AG15" i="1"/>
  <c r="AI15" i="1" s="1"/>
  <c r="AH15" i="1"/>
  <c r="AG16" i="1"/>
  <c r="AH16" i="1"/>
  <c r="AI16" i="1" s="1"/>
  <c r="AG17" i="1"/>
  <c r="AH17" i="1"/>
  <c r="AI17" i="1"/>
  <c r="AG18" i="1"/>
  <c r="AH18" i="1"/>
  <c r="AI18" i="1" s="1"/>
  <c r="AG19" i="1"/>
  <c r="AI19" i="1" s="1"/>
  <c r="AH19" i="1"/>
  <c r="AG20" i="1"/>
  <c r="AH20" i="1"/>
  <c r="AI20" i="1" s="1"/>
  <c r="AG21" i="1"/>
  <c r="AH21" i="1"/>
  <c r="AI21" i="1"/>
  <c r="AG22" i="1"/>
  <c r="AH22" i="1"/>
  <c r="AI22" i="1" s="1"/>
  <c r="AG23" i="1"/>
  <c r="AI23" i="1" s="1"/>
  <c r="AH23" i="1"/>
  <c r="AG24" i="1"/>
  <c r="AH24" i="1"/>
  <c r="AI24" i="1" s="1"/>
  <c r="AG25" i="1"/>
  <c r="AH25" i="1"/>
  <c r="AI25" i="1"/>
  <c r="AG26" i="1"/>
  <c r="AH26" i="1"/>
  <c r="AI26" i="1" s="1"/>
  <c r="AG27" i="1"/>
  <c r="AI27" i="1" s="1"/>
  <c r="AH27" i="1"/>
  <c r="AG28" i="1"/>
  <c r="AH28" i="1"/>
  <c r="AI28" i="1" s="1"/>
  <c r="AG29" i="1"/>
  <c r="AH29" i="1"/>
  <c r="AI29" i="1"/>
  <c r="AG30" i="1"/>
  <c r="AH30" i="1"/>
  <c r="AI30" i="1" s="1"/>
  <c r="AG31" i="1"/>
  <c r="AI31" i="1" s="1"/>
  <c r="AM32" i="1" s="1"/>
  <c r="AH31" i="1"/>
  <c r="AG32" i="1"/>
  <c r="AH32" i="1"/>
  <c r="AI32" i="1" s="1"/>
  <c r="AG33" i="1"/>
  <c r="AH33" i="1"/>
  <c r="AI33" i="1"/>
  <c r="AG34" i="1"/>
  <c r="AH34" i="1"/>
  <c r="AI34" i="1" s="1"/>
  <c r="AG35" i="1"/>
  <c r="AI35" i="1" s="1"/>
  <c r="AH35" i="1"/>
  <c r="AG36" i="1"/>
  <c r="AH36" i="1"/>
  <c r="AI36" i="1" s="1"/>
  <c r="AG37" i="1"/>
  <c r="AH37" i="1"/>
  <c r="AI37" i="1"/>
  <c r="AG38" i="1"/>
  <c r="AH38" i="1"/>
  <c r="AI38" i="1" s="1"/>
  <c r="AG39" i="1"/>
  <c r="AI39" i="1" s="1"/>
  <c r="AH39" i="1"/>
  <c r="AG40" i="1"/>
  <c r="AH40" i="1"/>
  <c r="AI40" i="1" s="1"/>
  <c r="AG41" i="1"/>
  <c r="AH41" i="1"/>
  <c r="AI41" i="1"/>
  <c r="AG42" i="1"/>
  <c r="AH42" i="1"/>
  <c r="AI42" i="1" s="1"/>
  <c r="AG44" i="1"/>
  <c r="AI44" i="1" s="1"/>
  <c r="AH44" i="1"/>
  <c r="AG45" i="1"/>
  <c r="AH45" i="1"/>
  <c r="AI45" i="1" s="1"/>
  <c r="AH6" i="1"/>
  <c r="AH48" i="1" s="1"/>
  <c r="AG6" i="1"/>
  <c r="AI6" i="1"/>
  <c r="H46" i="1"/>
  <c r="N46" i="1"/>
  <c r="T46" i="1"/>
  <c r="Z46" i="1"/>
  <c r="AF46" i="1"/>
  <c r="AI49" i="1" l="1"/>
  <c r="AH50" i="1"/>
  <c r="AI48" i="1"/>
  <c r="AG48" i="1"/>
  <c r="AG50" i="1" s="1"/>
  <c r="AG46" i="1"/>
  <c r="AH46" i="1"/>
  <c r="AI8" i="1"/>
  <c r="AI46" i="1" l="1"/>
  <c r="AI50" i="1"/>
</calcChain>
</file>

<file path=xl/sharedStrings.xml><?xml version="1.0" encoding="utf-8"?>
<sst xmlns="http://schemas.openxmlformats.org/spreadsheetml/2006/main" count="139" uniqueCount="65">
  <si>
    <t>2004年度</t>
  </si>
  <si>
    <t>2005年度</t>
  </si>
  <si>
    <t>2006年度</t>
  </si>
  <si>
    <t>2007年度</t>
  </si>
  <si>
    <t>2008年度</t>
  </si>
  <si>
    <t>2009年度</t>
  </si>
  <si>
    <t>試合</t>
  </si>
  <si>
    <t>入場者数</t>
  </si>
  <si>
    <t>平均</t>
  </si>
  <si>
    <t>札幌</t>
  </si>
  <si>
    <t>仙台</t>
  </si>
  <si>
    <t>山形</t>
  </si>
  <si>
    <t>鹿島</t>
  </si>
  <si>
    <t>浦和</t>
  </si>
  <si>
    <t>大宮</t>
  </si>
  <si>
    <t>千葉</t>
  </si>
  <si>
    <t>柏</t>
  </si>
  <si>
    <t>Ｆ東京</t>
  </si>
  <si>
    <t>東京Ｖ</t>
  </si>
  <si>
    <t>川崎Ｆ</t>
  </si>
  <si>
    <t>横浜FM</t>
  </si>
  <si>
    <t>横浜FC</t>
  </si>
  <si>
    <t>湘南</t>
  </si>
  <si>
    <t>甲府</t>
  </si>
  <si>
    <t>新潟</t>
  </si>
  <si>
    <t>清水</t>
  </si>
  <si>
    <t>磐田</t>
  </si>
  <si>
    <t>名古屋</t>
  </si>
  <si>
    <t>京都</t>
  </si>
  <si>
    <t>Ｇ大阪</t>
  </si>
  <si>
    <t>Ｃ大阪</t>
  </si>
  <si>
    <t>神戸</t>
  </si>
  <si>
    <t>広島</t>
  </si>
  <si>
    <t>福岡</t>
  </si>
  <si>
    <t>鳥栖</t>
  </si>
  <si>
    <t>大分</t>
  </si>
  <si>
    <t>合計</t>
  </si>
  <si>
    <t>2010年度</t>
  </si>
  <si>
    <t>2011年度</t>
  </si>
  <si>
    <t>2012年度</t>
  </si>
  <si>
    <t>試合：各クラブのホーム試合数</t>
  </si>
  <si>
    <t>2003年度</t>
  </si>
  <si>
    <t>水戸</t>
  </si>
  <si>
    <t>栃木</t>
  </si>
  <si>
    <t>群馬</t>
  </si>
  <si>
    <t>松本</t>
  </si>
  <si>
    <t>富山</t>
  </si>
  <si>
    <t>岐阜</t>
  </si>
  <si>
    <t>鳥取</t>
  </si>
  <si>
    <t>岡山</t>
  </si>
  <si>
    <t>徳島</t>
  </si>
  <si>
    <t>愛媛</t>
  </si>
  <si>
    <t>北九州</t>
  </si>
  <si>
    <t>長崎</t>
  </si>
  <si>
    <t>熊本</t>
  </si>
  <si>
    <t>J1</t>
    <phoneticPr fontId="1"/>
  </si>
  <si>
    <t>J2</t>
    <phoneticPr fontId="1"/>
  </si>
  <si>
    <t>2013～</t>
    <phoneticPr fontId="1"/>
  </si>
  <si>
    <t>過去１０年間</t>
    <rPh sb="0" eb="2">
      <t>カコ</t>
    </rPh>
    <rPh sb="4" eb="6">
      <t>ネンカン</t>
    </rPh>
    <phoneticPr fontId="1"/>
  </si>
  <si>
    <t>Jリーグ　チーム別入場者数（過去１０年間）</t>
    <rPh sb="8" eb="9">
      <t>ベツ</t>
    </rPh>
    <rPh sb="9" eb="12">
      <t>ニュウジョウシャ</t>
    </rPh>
    <rPh sb="12" eb="13">
      <t>スウ</t>
    </rPh>
    <rPh sb="14" eb="16">
      <t>カコ</t>
    </rPh>
    <rPh sb="18" eb="20">
      <t>ネンカン</t>
    </rPh>
    <phoneticPr fontId="1"/>
  </si>
  <si>
    <t>チーム名</t>
    <rPh sb="3" eb="4">
      <t>メイ</t>
    </rPh>
    <phoneticPr fontId="1"/>
  </si>
  <si>
    <t>J1時</t>
    <rPh sb="2" eb="3">
      <t>ジ</t>
    </rPh>
    <phoneticPr fontId="1"/>
  </si>
  <si>
    <t>J2時</t>
    <rPh sb="2" eb="3">
      <t>ジ</t>
    </rPh>
    <phoneticPr fontId="1"/>
  </si>
  <si>
    <t>平均</t>
    <rPh sb="0" eb="2">
      <t>ヘイキン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</si>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</sst>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/>
    </xf>
    <xf numFmtId="0" fontId="0" fillId="0" borderId="0" xfId="0" applyFill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49" fontId="3" fillId="0" borderId="1" xfId="0" applyNumberFormat="1" applyFont="1" applyBorder="1" applyAlignment="1">
      <alignment horizontal="right" vertical="top"/>
    </xf>
    <xf numFmtId="3" fontId="0" fillId="0" borderId="0" xfId="0" applyNumberFormat="1" applyBorder="1">
      <alignment vertical="center"/>
    </xf>
    <xf numFmtId="0" fontId="3" fillId="0" borderId="0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5" fillId="0" borderId="0" xfId="0" applyFont="1">
      <alignment vertical="center"/>
    </xf>
    <xf numFmtId="0" fontId="6" fillId="2" borderId="8" xfId="0" applyFont="1" applyFill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top"/>
    </xf>
    <xf numFmtId="176" fontId="6" fillId="3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center" vertical="top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29</xdr:row>
      <xdr:rowOff>38101</xdr:rowOff>
    </xdr:from>
    <xdr:to>
      <xdr:col>36</xdr:col>
      <xdr:colOff>276224</xdr:colOff>
      <xdr:row>32</xdr:row>
      <xdr:rowOff>1</xdr:rowOff>
    </xdr:to>
    <xdr:sp macro="" textlink="">
      <xdr:nvSpPr>
        <xdr:cNvPr id="2" name="左中かっこ 1"/>
        <xdr:cNvSpPr/>
      </xdr:nvSpPr>
      <xdr:spPr>
        <a:xfrm>
          <a:off x="17373600" y="5010151"/>
          <a:ext cx="247649" cy="476250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0"/>
  <sheetViews>
    <sheetView tabSelected="1" topLeftCell="AB1" workbookViewId="0">
      <selection activeCell="AU33" sqref="AU33"/>
    </sheetView>
  </sheetViews>
  <sheetFormatPr defaultRowHeight="13.5" x14ac:dyDescent="0.15"/>
  <cols>
    <col min="2" max="2" width="7.375" bestFit="1" customWidth="1"/>
    <col min="3" max="3" width="4.5" bestFit="1" customWidth="1"/>
    <col min="4" max="4" width="8" bestFit="1" customWidth="1"/>
    <col min="5" max="5" width="7" bestFit="1" customWidth="1"/>
    <col min="6" max="6" width="4.5" bestFit="1" customWidth="1"/>
    <col min="7" max="7" width="8" bestFit="1" customWidth="1"/>
    <col min="8" max="8" width="6" bestFit="1" customWidth="1"/>
    <col min="9" max="9" width="4.5" bestFit="1" customWidth="1"/>
    <col min="10" max="10" width="8" bestFit="1" customWidth="1"/>
    <col min="11" max="11" width="6" bestFit="1" customWidth="1"/>
    <col min="12" max="12" width="4.5" bestFit="1" customWidth="1"/>
    <col min="13" max="13" width="8" bestFit="1" customWidth="1"/>
    <col min="14" max="14" width="6" bestFit="1" customWidth="1"/>
    <col min="15" max="15" width="4.5" bestFit="1" customWidth="1"/>
    <col min="16" max="16" width="8" bestFit="1" customWidth="1"/>
    <col min="17" max="17" width="6" bestFit="1" customWidth="1"/>
    <col min="18" max="18" width="4.5" bestFit="1" customWidth="1"/>
    <col min="19" max="19" width="8" bestFit="1" customWidth="1"/>
    <col min="20" max="20" width="7" bestFit="1" customWidth="1"/>
    <col min="21" max="21" width="4.5" bestFit="1" customWidth="1"/>
    <col min="22" max="22" width="8" bestFit="1" customWidth="1"/>
    <col min="23" max="23" width="7" bestFit="1" customWidth="1"/>
    <col min="24" max="24" width="4.5" bestFit="1" customWidth="1"/>
    <col min="25" max="25" width="8" bestFit="1" customWidth="1"/>
    <col min="26" max="26" width="7" bestFit="1" customWidth="1"/>
    <col min="27" max="27" width="4.5" bestFit="1" customWidth="1"/>
    <col min="28" max="28" width="8" bestFit="1" customWidth="1"/>
    <col min="29" max="29" width="6" bestFit="1" customWidth="1"/>
    <col min="30" max="30" width="4.5" bestFit="1" customWidth="1"/>
    <col min="31" max="31" width="8" bestFit="1" customWidth="1"/>
    <col min="32" max="32" width="6" bestFit="1" customWidth="1"/>
    <col min="33" max="33" width="5.375" style="8" bestFit="1" customWidth="1"/>
    <col min="34" max="34" width="9.5" style="8" bestFit="1" customWidth="1"/>
    <col min="35" max="35" width="6.75" bestFit="1" customWidth="1"/>
    <col min="36" max="36" width="7.375" bestFit="1" customWidth="1"/>
    <col min="37" max="37" width="4.25" customWidth="1"/>
    <col min="38" max="38" width="6" style="22" bestFit="1" customWidth="1"/>
    <col min="39" max="39" width="8.625" style="22" bestFit="1" customWidth="1"/>
  </cols>
  <sheetData>
    <row r="1" spans="2:36" x14ac:dyDescent="0.15">
      <c r="B1" s="40" t="s">
        <v>59</v>
      </c>
      <c r="C1" s="40"/>
      <c r="D1" s="40"/>
      <c r="E1" s="40"/>
      <c r="F1" s="40"/>
      <c r="G1" s="40"/>
      <c r="H1" s="40"/>
      <c r="I1" s="40"/>
      <c r="J1" s="40"/>
      <c r="K1" s="16" t="s">
        <v>55</v>
      </c>
    </row>
    <row r="2" spans="2:36" x14ac:dyDescent="0.15">
      <c r="B2" s="40"/>
      <c r="C2" s="40"/>
      <c r="D2" s="40"/>
      <c r="E2" s="40"/>
      <c r="F2" s="40"/>
      <c r="G2" s="40"/>
      <c r="H2" s="40"/>
      <c r="I2" s="40"/>
      <c r="J2" s="40"/>
      <c r="K2" s="17" t="s">
        <v>56</v>
      </c>
    </row>
    <row r="4" spans="2:36" x14ac:dyDescent="0.15">
      <c r="B4" s="46" t="s">
        <v>60</v>
      </c>
      <c r="C4" s="43" t="s">
        <v>41</v>
      </c>
      <c r="D4" s="44"/>
      <c r="E4" s="45"/>
      <c r="F4" s="43" t="s">
        <v>0</v>
      </c>
      <c r="G4" s="44"/>
      <c r="H4" s="45"/>
      <c r="I4" s="43" t="s">
        <v>1</v>
      </c>
      <c r="J4" s="44"/>
      <c r="K4" s="45"/>
      <c r="L4" s="43" t="s">
        <v>2</v>
      </c>
      <c r="M4" s="44"/>
      <c r="N4" s="45"/>
      <c r="O4" s="43" t="s">
        <v>3</v>
      </c>
      <c r="P4" s="44"/>
      <c r="Q4" s="45"/>
      <c r="R4" s="43" t="s">
        <v>4</v>
      </c>
      <c r="S4" s="44"/>
      <c r="T4" s="45"/>
      <c r="U4" s="43" t="s">
        <v>5</v>
      </c>
      <c r="V4" s="44"/>
      <c r="W4" s="45"/>
      <c r="X4" s="43" t="s">
        <v>37</v>
      </c>
      <c r="Y4" s="44"/>
      <c r="Z4" s="45"/>
      <c r="AA4" s="43" t="s">
        <v>38</v>
      </c>
      <c r="AB4" s="44"/>
      <c r="AC4" s="45"/>
      <c r="AD4" s="43" t="s">
        <v>39</v>
      </c>
      <c r="AE4" s="44"/>
      <c r="AF4" s="45"/>
      <c r="AG4" s="48" t="s">
        <v>58</v>
      </c>
      <c r="AH4" s="48"/>
      <c r="AI4" s="48"/>
      <c r="AJ4" s="46" t="s">
        <v>60</v>
      </c>
    </row>
    <row r="5" spans="2:36" x14ac:dyDescent="0.15">
      <c r="B5" s="47"/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1" t="s">
        <v>6</v>
      </c>
      <c r="J5" s="1" t="s">
        <v>7</v>
      </c>
      <c r="K5" s="1" t="s">
        <v>8</v>
      </c>
      <c r="L5" s="1" t="s">
        <v>6</v>
      </c>
      <c r="M5" s="1" t="s">
        <v>7</v>
      </c>
      <c r="N5" s="1" t="s">
        <v>8</v>
      </c>
      <c r="O5" s="1" t="s">
        <v>6</v>
      </c>
      <c r="P5" s="1" t="s">
        <v>7</v>
      </c>
      <c r="Q5" s="1" t="s">
        <v>8</v>
      </c>
      <c r="R5" s="1" t="s">
        <v>6</v>
      </c>
      <c r="S5" s="1" t="s">
        <v>7</v>
      </c>
      <c r="T5" s="1" t="s">
        <v>8</v>
      </c>
      <c r="U5" s="1" t="s">
        <v>6</v>
      </c>
      <c r="V5" s="1" t="s">
        <v>7</v>
      </c>
      <c r="W5" s="1" t="s">
        <v>8</v>
      </c>
      <c r="X5" s="1" t="s">
        <v>6</v>
      </c>
      <c r="Y5" s="1" t="s">
        <v>7</v>
      </c>
      <c r="Z5" s="1" t="s">
        <v>8</v>
      </c>
      <c r="AA5" s="1" t="s">
        <v>6</v>
      </c>
      <c r="AB5" s="1" t="s">
        <v>7</v>
      </c>
      <c r="AC5" s="1" t="s">
        <v>8</v>
      </c>
      <c r="AD5" s="1" t="s">
        <v>6</v>
      </c>
      <c r="AE5" s="1" t="s">
        <v>7</v>
      </c>
      <c r="AF5" s="1" t="s">
        <v>8</v>
      </c>
      <c r="AG5" s="1" t="s">
        <v>6</v>
      </c>
      <c r="AH5" s="1" t="s">
        <v>7</v>
      </c>
      <c r="AI5" s="1" t="s">
        <v>8</v>
      </c>
      <c r="AJ5" s="47"/>
    </row>
    <row r="6" spans="2:36" x14ac:dyDescent="0.15">
      <c r="B6" s="1" t="s">
        <v>9</v>
      </c>
      <c r="C6" s="6">
        <v>22</v>
      </c>
      <c r="D6" s="7">
        <v>236861</v>
      </c>
      <c r="E6" s="7">
        <v>10766</v>
      </c>
      <c r="F6" s="6">
        <v>22</v>
      </c>
      <c r="G6" s="7">
        <v>208241</v>
      </c>
      <c r="H6" s="7">
        <v>9466</v>
      </c>
      <c r="I6" s="6">
        <v>22</v>
      </c>
      <c r="J6" s="7">
        <v>244935</v>
      </c>
      <c r="K6" s="7">
        <v>11133</v>
      </c>
      <c r="L6" s="6">
        <v>24</v>
      </c>
      <c r="M6" s="7">
        <v>251476</v>
      </c>
      <c r="N6" s="7">
        <v>10478</v>
      </c>
      <c r="O6" s="6">
        <v>24</v>
      </c>
      <c r="P6" s="7">
        <v>290676</v>
      </c>
      <c r="Q6" s="7">
        <v>12112</v>
      </c>
      <c r="R6" s="3">
        <v>17</v>
      </c>
      <c r="S6" s="4">
        <v>247305</v>
      </c>
      <c r="T6" s="4">
        <v>14547</v>
      </c>
      <c r="U6" s="6">
        <v>26</v>
      </c>
      <c r="V6" s="7">
        <v>265376</v>
      </c>
      <c r="W6" s="7">
        <v>10207</v>
      </c>
      <c r="X6" s="6">
        <v>18</v>
      </c>
      <c r="Y6" s="7">
        <v>193280</v>
      </c>
      <c r="Z6" s="7">
        <v>10738</v>
      </c>
      <c r="AA6" s="6">
        <v>19</v>
      </c>
      <c r="AB6" s="7">
        <v>199162</v>
      </c>
      <c r="AC6" s="7">
        <v>10482</v>
      </c>
      <c r="AD6" s="3">
        <v>17</v>
      </c>
      <c r="AE6" s="4">
        <v>204141</v>
      </c>
      <c r="AF6" s="4">
        <v>12008</v>
      </c>
      <c r="AG6" s="4">
        <f>SUM(C6,F6,I6,L6,O6,R6,U6,X6,AA6,AD6)</f>
        <v>211</v>
      </c>
      <c r="AH6" s="4">
        <f>SUM(D6,G6,J6,M6,P6,S6,V6,Y6,AB6,AE6)</f>
        <v>2341453</v>
      </c>
      <c r="AI6" s="18">
        <f>+AH6/AG6</f>
        <v>11096.9336492891</v>
      </c>
      <c r="AJ6" s="20" t="s">
        <v>9</v>
      </c>
    </row>
    <row r="7" spans="2:36" x14ac:dyDescent="0.15">
      <c r="B7" s="1" t="s">
        <v>10</v>
      </c>
      <c r="C7" s="3">
        <v>15</v>
      </c>
      <c r="D7" s="4">
        <v>325621</v>
      </c>
      <c r="E7" s="4">
        <v>21708</v>
      </c>
      <c r="F7" s="6">
        <v>22</v>
      </c>
      <c r="G7" s="7">
        <v>356359</v>
      </c>
      <c r="H7" s="7">
        <v>16198</v>
      </c>
      <c r="I7" s="6">
        <v>22</v>
      </c>
      <c r="J7" s="7">
        <v>350544</v>
      </c>
      <c r="K7" s="7">
        <v>15934</v>
      </c>
      <c r="L7" s="6">
        <v>24</v>
      </c>
      <c r="M7" s="7">
        <v>346868</v>
      </c>
      <c r="N7" s="7">
        <v>14453</v>
      </c>
      <c r="O7" s="6">
        <v>24</v>
      </c>
      <c r="P7" s="7">
        <v>352432</v>
      </c>
      <c r="Q7" s="7">
        <v>14685</v>
      </c>
      <c r="R7" s="6">
        <v>21</v>
      </c>
      <c r="S7" s="7">
        <v>295679</v>
      </c>
      <c r="T7" s="7">
        <v>14080</v>
      </c>
      <c r="U7" s="6">
        <v>26</v>
      </c>
      <c r="V7" s="7">
        <v>336719</v>
      </c>
      <c r="W7" s="7">
        <v>12951</v>
      </c>
      <c r="X7" s="3">
        <v>17</v>
      </c>
      <c r="Y7" s="4">
        <v>294644</v>
      </c>
      <c r="Z7" s="4">
        <v>17332</v>
      </c>
      <c r="AA7" s="3">
        <v>17</v>
      </c>
      <c r="AB7" s="4">
        <v>266144</v>
      </c>
      <c r="AC7" s="4">
        <v>15656</v>
      </c>
      <c r="AD7" s="3">
        <v>17</v>
      </c>
      <c r="AE7" s="4">
        <v>282200</v>
      </c>
      <c r="AF7" s="4">
        <v>16600</v>
      </c>
      <c r="AG7" s="4">
        <f t="shared" ref="AG7:AG45" si="0">SUM(C7,F7,I7,L7,O7,R7,U7,X7,AA7,AD7)</f>
        <v>205</v>
      </c>
      <c r="AH7" s="4">
        <f t="shared" ref="AH7:AH45" si="1">SUM(D7,G7,J7,M7,P7,S7,V7,Y7,AB7,AE7)</f>
        <v>3207210</v>
      </c>
      <c r="AI7" s="18">
        <f t="shared" ref="AI7:AI48" si="2">+AH7/AG7</f>
        <v>15644.926829268292</v>
      </c>
      <c r="AJ7" s="20" t="s">
        <v>10</v>
      </c>
    </row>
    <row r="8" spans="2:36" x14ac:dyDescent="0.15">
      <c r="B8" s="1" t="s">
        <v>11</v>
      </c>
      <c r="C8" s="6">
        <v>22</v>
      </c>
      <c r="D8" s="7">
        <v>96142</v>
      </c>
      <c r="E8" s="7">
        <v>4370</v>
      </c>
      <c r="F8" s="6">
        <v>22</v>
      </c>
      <c r="G8" s="7">
        <v>141246</v>
      </c>
      <c r="H8" s="7">
        <v>6420</v>
      </c>
      <c r="I8" s="6">
        <v>22</v>
      </c>
      <c r="J8" s="7">
        <v>130867</v>
      </c>
      <c r="K8" s="7">
        <v>5949</v>
      </c>
      <c r="L8" s="6">
        <v>24</v>
      </c>
      <c r="M8" s="7">
        <v>122042</v>
      </c>
      <c r="N8" s="7">
        <v>5085</v>
      </c>
      <c r="O8" s="6">
        <v>24</v>
      </c>
      <c r="P8" s="7">
        <v>101836</v>
      </c>
      <c r="Q8" s="7">
        <v>4243</v>
      </c>
      <c r="R8" s="6">
        <v>21</v>
      </c>
      <c r="S8" s="7">
        <v>131725</v>
      </c>
      <c r="T8" s="7">
        <v>6273</v>
      </c>
      <c r="U8" s="3">
        <v>17</v>
      </c>
      <c r="V8" s="4">
        <v>204953</v>
      </c>
      <c r="W8" s="4">
        <v>12056</v>
      </c>
      <c r="X8" s="3">
        <v>17</v>
      </c>
      <c r="Y8" s="4">
        <v>199069</v>
      </c>
      <c r="Z8" s="4">
        <v>11710</v>
      </c>
      <c r="AA8" s="3">
        <v>17</v>
      </c>
      <c r="AB8" s="4">
        <v>158527</v>
      </c>
      <c r="AC8" s="4">
        <v>9325</v>
      </c>
      <c r="AD8" s="6">
        <v>21</v>
      </c>
      <c r="AE8" s="7">
        <v>154459</v>
      </c>
      <c r="AF8" s="7">
        <v>7355</v>
      </c>
      <c r="AG8" s="7">
        <f t="shared" si="0"/>
        <v>207</v>
      </c>
      <c r="AH8" s="7">
        <f t="shared" si="1"/>
        <v>1440866</v>
      </c>
      <c r="AI8" s="19">
        <f t="shared" si="2"/>
        <v>6960.7053140096623</v>
      </c>
      <c r="AJ8" s="21" t="s">
        <v>11</v>
      </c>
    </row>
    <row r="9" spans="2:36" x14ac:dyDescent="0.15">
      <c r="B9" s="1" t="s">
        <v>42</v>
      </c>
      <c r="C9" s="6">
        <v>22</v>
      </c>
      <c r="D9" s="7">
        <v>67874</v>
      </c>
      <c r="E9" s="7">
        <v>3085</v>
      </c>
      <c r="F9" s="6">
        <v>22</v>
      </c>
      <c r="G9" s="7">
        <v>83002</v>
      </c>
      <c r="H9" s="7">
        <v>3773</v>
      </c>
      <c r="I9" s="6">
        <v>22</v>
      </c>
      <c r="J9" s="7">
        <v>73339</v>
      </c>
      <c r="K9" s="7">
        <v>3334</v>
      </c>
      <c r="L9" s="6">
        <v>24</v>
      </c>
      <c r="M9" s="7">
        <v>72405</v>
      </c>
      <c r="N9" s="7">
        <v>3017</v>
      </c>
      <c r="O9" s="6">
        <v>24</v>
      </c>
      <c r="P9" s="7">
        <v>57957</v>
      </c>
      <c r="Q9" s="7">
        <v>2415</v>
      </c>
      <c r="R9" s="6">
        <v>21</v>
      </c>
      <c r="S9" s="7">
        <v>63933</v>
      </c>
      <c r="T9" s="7">
        <v>3044</v>
      </c>
      <c r="U9" s="6">
        <v>25</v>
      </c>
      <c r="V9" s="7">
        <v>66818</v>
      </c>
      <c r="W9" s="7">
        <v>2673</v>
      </c>
      <c r="X9" s="6">
        <v>18</v>
      </c>
      <c r="Y9" s="7">
        <v>64949</v>
      </c>
      <c r="Z9" s="7">
        <v>3608</v>
      </c>
      <c r="AA9" s="6">
        <v>19</v>
      </c>
      <c r="AB9" s="7">
        <v>63637</v>
      </c>
      <c r="AC9" s="7">
        <v>3349</v>
      </c>
      <c r="AD9" s="6">
        <v>21</v>
      </c>
      <c r="AE9" s="7">
        <v>83431</v>
      </c>
      <c r="AF9" s="7">
        <v>3973</v>
      </c>
      <c r="AG9" s="7">
        <f t="shared" si="0"/>
        <v>218</v>
      </c>
      <c r="AH9" s="7">
        <f t="shared" si="1"/>
        <v>697345</v>
      </c>
      <c r="AI9" s="19">
        <f t="shared" si="2"/>
        <v>3198.830275229358</v>
      </c>
      <c r="AJ9" s="21" t="s">
        <v>42</v>
      </c>
    </row>
    <row r="10" spans="2:36" x14ac:dyDescent="0.15">
      <c r="B10" s="1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>
        <v>25</v>
      </c>
      <c r="V10" s="7">
        <v>117643</v>
      </c>
      <c r="W10" s="7">
        <v>4706</v>
      </c>
      <c r="X10" s="6">
        <v>18</v>
      </c>
      <c r="Y10" s="7">
        <v>74821</v>
      </c>
      <c r="Z10" s="7">
        <v>4157</v>
      </c>
      <c r="AA10" s="6">
        <v>19</v>
      </c>
      <c r="AB10" s="7">
        <v>93848</v>
      </c>
      <c r="AC10" s="7">
        <v>4939</v>
      </c>
      <c r="AD10" s="6">
        <v>21</v>
      </c>
      <c r="AE10" s="7">
        <v>80859</v>
      </c>
      <c r="AF10" s="7">
        <v>3850</v>
      </c>
      <c r="AG10" s="7">
        <f t="shared" si="0"/>
        <v>83</v>
      </c>
      <c r="AH10" s="7">
        <f t="shared" si="1"/>
        <v>367171</v>
      </c>
      <c r="AI10" s="19">
        <f t="shared" si="2"/>
        <v>4423.7469879518076</v>
      </c>
      <c r="AJ10" s="21" t="s">
        <v>43</v>
      </c>
    </row>
    <row r="11" spans="2:36" x14ac:dyDescent="0.15">
      <c r="B11" s="1" t="s">
        <v>44</v>
      </c>
      <c r="C11" s="2"/>
      <c r="D11" s="2"/>
      <c r="E11" s="2"/>
      <c r="F11" s="2"/>
      <c r="G11" s="2"/>
      <c r="H11" s="2"/>
      <c r="I11" s="6">
        <v>22</v>
      </c>
      <c r="J11" s="7">
        <v>87098</v>
      </c>
      <c r="K11" s="7">
        <v>3959</v>
      </c>
      <c r="L11" s="6">
        <v>24</v>
      </c>
      <c r="M11" s="7">
        <v>89670</v>
      </c>
      <c r="N11" s="7">
        <v>3736</v>
      </c>
      <c r="O11" s="6">
        <v>24</v>
      </c>
      <c r="P11" s="7">
        <v>91401</v>
      </c>
      <c r="Q11" s="7">
        <v>3808</v>
      </c>
      <c r="R11" s="6">
        <v>21</v>
      </c>
      <c r="S11" s="7">
        <v>88510</v>
      </c>
      <c r="T11" s="7">
        <v>4215</v>
      </c>
      <c r="U11" s="6">
        <v>26</v>
      </c>
      <c r="V11" s="7">
        <v>112584</v>
      </c>
      <c r="W11" s="7">
        <v>4330</v>
      </c>
      <c r="X11" s="6">
        <v>18</v>
      </c>
      <c r="Y11" s="7">
        <v>79638</v>
      </c>
      <c r="Z11" s="7">
        <v>4424</v>
      </c>
      <c r="AA11" s="6">
        <v>19</v>
      </c>
      <c r="AB11" s="7">
        <v>61018</v>
      </c>
      <c r="AC11" s="7">
        <v>3211</v>
      </c>
      <c r="AD11" s="6">
        <v>21</v>
      </c>
      <c r="AE11" s="7">
        <v>70159</v>
      </c>
      <c r="AF11" s="7">
        <v>3341</v>
      </c>
      <c r="AG11" s="7">
        <f t="shared" si="0"/>
        <v>175</v>
      </c>
      <c r="AH11" s="7">
        <f t="shared" si="1"/>
        <v>680078</v>
      </c>
      <c r="AI11" s="19">
        <f t="shared" si="2"/>
        <v>3886.16</v>
      </c>
      <c r="AJ11" s="21" t="s">
        <v>44</v>
      </c>
    </row>
    <row r="12" spans="2:36" x14ac:dyDescent="0.15">
      <c r="B12" s="1" t="s">
        <v>12</v>
      </c>
      <c r="C12" s="3">
        <v>15</v>
      </c>
      <c r="D12" s="4">
        <v>318064</v>
      </c>
      <c r="E12" s="4">
        <v>21204</v>
      </c>
      <c r="F12" s="3">
        <v>15</v>
      </c>
      <c r="G12" s="4">
        <v>263777</v>
      </c>
      <c r="H12" s="4">
        <v>17585</v>
      </c>
      <c r="I12" s="3">
        <v>17</v>
      </c>
      <c r="J12" s="4">
        <v>316897</v>
      </c>
      <c r="K12" s="4">
        <v>18641</v>
      </c>
      <c r="L12" s="3">
        <v>17</v>
      </c>
      <c r="M12" s="4">
        <v>262365</v>
      </c>
      <c r="N12" s="4">
        <v>15433</v>
      </c>
      <c r="O12" s="3">
        <v>17</v>
      </c>
      <c r="P12" s="4">
        <v>276058</v>
      </c>
      <c r="Q12" s="4">
        <v>16239</v>
      </c>
      <c r="R12" s="3">
        <v>17</v>
      </c>
      <c r="S12" s="4">
        <v>335140</v>
      </c>
      <c r="T12" s="4">
        <v>19714</v>
      </c>
      <c r="U12" s="3">
        <v>17</v>
      </c>
      <c r="V12" s="4">
        <v>367486</v>
      </c>
      <c r="W12" s="4">
        <v>21617</v>
      </c>
      <c r="X12" s="3">
        <v>17</v>
      </c>
      <c r="Y12" s="4">
        <v>356430</v>
      </c>
      <c r="Z12" s="4">
        <v>20966</v>
      </c>
      <c r="AA12" s="3">
        <v>17</v>
      </c>
      <c r="AB12" s="4">
        <v>274655</v>
      </c>
      <c r="AC12" s="4">
        <v>16156</v>
      </c>
      <c r="AD12" s="3">
        <v>17</v>
      </c>
      <c r="AE12" s="4">
        <v>261484</v>
      </c>
      <c r="AF12" s="4">
        <v>15381</v>
      </c>
      <c r="AG12" s="4">
        <f t="shared" si="0"/>
        <v>166</v>
      </c>
      <c r="AH12" s="4">
        <f t="shared" si="1"/>
        <v>3032356</v>
      </c>
      <c r="AI12" s="18">
        <f t="shared" si="2"/>
        <v>18267.204819277107</v>
      </c>
      <c r="AJ12" s="20" t="s">
        <v>12</v>
      </c>
    </row>
    <row r="13" spans="2:36" x14ac:dyDescent="0.15">
      <c r="B13" s="1" t="s">
        <v>13</v>
      </c>
      <c r="C13" s="3">
        <v>15</v>
      </c>
      <c r="D13" s="4">
        <v>432825</v>
      </c>
      <c r="E13" s="4">
        <v>28855</v>
      </c>
      <c r="F13" s="3">
        <v>15</v>
      </c>
      <c r="G13" s="4">
        <v>549903</v>
      </c>
      <c r="H13" s="4">
        <v>36660</v>
      </c>
      <c r="I13" s="3">
        <v>17</v>
      </c>
      <c r="J13" s="4">
        <v>669066</v>
      </c>
      <c r="K13" s="4">
        <v>39357</v>
      </c>
      <c r="L13" s="3">
        <v>17</v>
      </c>
      <c r="M13" s="4">
        <v>774749</v>
      </c>
      <c r="N13" s="4">
        <v>45573</v>
      </c>
      <c r="O13" s="3">
        <v>17</v>
      </c>
      <c r="P13" s="4">
        <v>793347</v>
      </c>
      <c r="Q13" s="4">
        <v>46667</v>
      </c>
      <c r="R13" s="3">
        <v>17</v>
      </c>
      <c r="S13" s="4">
        <v>809353</v>
      </c>
      <c r="T13" s="4">
        <v>47609</v>
      </c>
      <c r="U13" s="3">
        <v>17</v>
      </c>
      <c r="V13" s="4">
        <v>751565</v>
      </c>
      <c r="W13" s="4">
        <v>44210</v>
      </c>
      <c r="X13" s="3">
        <v>17</v>
      </c>
      <c r="Y13" s="4">
        <v>678994</v>
      </c>
      <c r="Z13" s="4">
        <v>39941</v>
      </c>
      <c r="AA13" s="3">
        <v>17</v>
      </c>
      <c r="AB13" s="4">
        <v>576477</v>
      </c>
      <c r="AC13" s="4">
        <v>33910</v>
      </c>
      <c r="AD13" s="3">
        <v>17</v>
      </c>
      <c r="AE13" s="4">
        <v>622772</v>
      </c>
      <c r="AF13" s="4">
        <v>36634</v>
      </c>
      <c r="AG13" s="4">
        <f t="shared" si="0"/>
        <v>166</v>
      </c>
      <c r="AH13" s="4">
        <f t="shared" si="1"/>
        <v>6659051</v>
      </c>
      <c r="AI13" s="18">
        <f t="shared" si="2"/>
        <v>40114.765060240963</v>
      </c>
      <c r="AJ13" s="20" t="s">
        <v>13</v>
      </c>
    </row>
    <row r="14" spans="2:36" x14ac:dyDescent="0.15">
      <c r="B14" s="1" t="s">
        <v>14</v>
      </c>
      <c r="C14" s="6">
        <v>22</v>
      </c>
      <c r="D14" s="7">
        <v>111274</v>
      </c>
      <c r="E14" s="7">
        <v>5058</v>
      </c>
      <c r="F14" s="6">
        <v>22</v>
      </c>
      <c r="G14" s="7">
        <v>134365</v>
      </c>
      <c r="H14" s="7">
        <v>6108</v>
      </c>
      <c r="I14" s="3">
        <v>17</v>
      </c>
      <c r="J14" s="4">
        <v>169667</v>
      </c>
      <c r="K14" s="4">
        <v>9980</v>
      </c>
      <c r="L14" s="3">
        <v>17</v>
      </c>
      <c r="M14" s="4">
        <v>173986</v>
      </c>
      <c r="N14" s="4">
        <v>10234</v>
      </c>
      <c r="O14" s="3">
        <v>17</v>
      </c>
      <c r="P14" s="4">
        <v>194912</v>
      </c>
      <c r="Q14" s="4">
        <v>11465</v>
      </c>
      <c r="R14" s="3">
        <v>17</v>
      </c>
      <c r="S14" s="4">
        <v>158944</v>
      </c>
      <c r="T14" s="4">
        <v>9350</v>
      </c>
      <c r="U14" s="3">
        <v>17</v>
      </c>
      <c r="V14" s="4">
        <v>233013</v>
      </c>
      <c r="W14" s="4">
        <v>13707</v>
      </c>
      <c r="X14" s="3">
        <v>17</v>
      </c>
      <c r="Y14" s="4">
        <v>188088</v>
      </c>
      <c r="Z14" s="4">
        <v>11064</v>
      </c>
      <c r="AA14" s="3">
        <v>17</v>
      </c>
      <c r="AB14" s="4">
        <v>154681</v>
      </c>
      <c r="AC14" s="4">
        <v>9099</v>
      </c>
      <c r="AD14" s="3">
        <v>17</v>
      </c>
      <c r="AE14" s="4">
        <v>180831</v>
      </c>
      <c r="AF14" s="4">
        <v>10637</v>
      </c>
      <c r="AG14" s="4">
        <f t="shared" si="0"/>
        <v>180</v>
      </c>
      <c r="AH14" s="4">
        <f t="shared" si="1"/>
        <v>1699761</v>
      </c>
      <c r="AI14" s="18">
        <f t="shared" si="2"/>
        <v>9443.1166666666668</v>
      </c>
      <c r="AJ14" s="20" t="s">
        <v>14</v>
      </c>
    </row>
    <row r="15" spans="2:36" x14ac:dyDescent="0.15">
      <c r="B15" s="1" t="s">
        <v>15</v>
      </c>
      <c r="C15" s="3">
        <v>15</v>
      </c>
      <c r="D15" s="4">
        <v>145640</v>
      </c>
      <c r="E15" s="4">
        <v>9709</v>
      </c>
      <c r="F15" s="3">
        <v>15</v>
      </c>
      <c r="G15" s="4">
        <v>150187</v>
      </c>
      <c r="H15" s="4">
        <v>10012</v>
      </c>
      <c r="I15" s="3">
        <v>17</v>
      </c>
      <c r="J15" s="4">
        <v>162089</v>
      </c>
      <c r="K15" s="4">
        <v>9535</v>
      </c>
      <c r="L15" s="3">
        <v>17</v>
      </c>
      <c r="M15" s="4">
        <v>227680</v>
      </c>
      <c r="N15" s="4">
        <v>13393</v>
      </c>
      <c r="O15" s="3">
        <v>17</v>
      </c>
      <c r="P15" s="4">
        <v>240535</v>
      </c>
      <c r="Q15" s="4">
        <v>14149</v>
      </c>
      <c r="R15" s="3">
        <v>17</v>
      </c>
      <c r="S15" s="4">
        <v>239436</v>
      </c>
      <c r="T15" s="4">
        <v>14084</v>
      </c>
      <c r="U15" s="3">
        <v>17</v>
      </c>
      <c r="V15" s="4">
        <v>250413</v>
      </c>
      <c r="W15" s="4">
        <v>14730</v>
      </c>
      <c r="X15" s="6">
        <v>18</v>
      </c>
      <c r="Y15" s="7">
        <v>210394</v>
      </c>
      <c r="Z15" s="7">
        <v>11689</v>
      </c>
      <c r="AA15" s="6">
        <v>19</v>
      </c>
      <c r="AB15" s="7">
        <v>183911</v>
      </c>
      <c r="AC15" s="7">
        <v>9680</v>
      </c>
      <c r="AD15" s="6">
        <v>21</v>
      </c>
      <c r="AE15" s="7">
        <v>194893</v>
      </c>
      <c r="AF15" s="7">
        <v>9281</v>
      </c>
      <c r="AG15" s="7">
        <f t="shared" si="0"/>
        <v>173</v>
      </c>
      <c r="AH15" s="7">
        <f t="shared" si="1"/>
        <v>2005178</v>
      </c>
      <c r="AI15" s="19">
        <f t="shared" si="2"/>
        <v>11590.624277456647</v>
      </c>
      <c r="AJ15" s="21" t="s">
        <v>15</v>
      </c>
    </row>
    <row r="16" spans="2:36" x14ac:dyDescent="0.15">
      <c r="B16" s="1" t="s">
        <v>16</v>
      </c>
      <c r="C16" s="3">
        <v>15</v>
      </c>
      <c r="D16" s="4">
        <v>163091</v>
      </c>
      <c r="E16" s="4">
        <v>10873</v>
      </c>
      <c r="F16" s="3">
        <v>15</v>
      </c>
      <c r="G16" s="4">
        <v>157702</v>
      </c>
      <c r="H16" s="4">
        <v>10513</v>
      </c>
      <c r="I16" s="3">
        <v>17</v>
      </c>
      <c r="J16" s="4">
        <v>212368</v>
      </c>
      <c r="K16" s="4">
        <v>12492</v>
      </c>
      <c r="L16" s="6">
        <v>24</v>
      </c>
      <c r="M16" s="7">
        <v>199872</v>
      </c>
      <c r="N16" s="7">
        <v>8328</v>
      </c>
      <c r="O16" s="3">
        <v>17</v>
      </c>
      <c r="P16" s="4">
        <v>220442</v>
      </c>
      <c r="Q16" s="4">
        <v>12967</v>
      </c>
      <c r="R16" s="3">
        <v>17</v>
      </c>
      <c r="S16" s="4">
        <v>209229</v>
      </c>
      <c r="T16" s="4">
        <v>12308</v>
      </c>
      <c r="U16" s="3">
        <v>17</v>
      </c>
      <c r="V16" s="4">
        <v>199552</v>
      </c>
      <c r="W16" s="4">
        <v>11738</v>
      </c>
      <c r="X16" s="6">
        <v>18</v>
      </c>
      <c r="Y16" s="7">
        <v>145766</v>
      </c>
      <c r="Z16" s="7">
        <v>8098</v>
      </c>
      <c r="AA16" s="3">
        <v>17</v>
      </c>
      <c r="AB16" s="4">
        <v>202593</v>
      </c>
      <c r="AC16" s="4">
        <v>11917</v>
      </c>
      <c r="AD16" s="3">
        <v>17</v>
      </c>
      <c r="AE16" s="4">
        <v>234064</v>
      </c>
      <c r="AF16" s="4">
        <v>13768</v>
      </c>
      <c r="AG16" s="4">
        <f t="shared" si="0"/>
        <v>174</v>
      </c>
      <c r="AH16" s="4">
        <f t="shared" si="1"/>
        <v>1944679</v>
      </c>
      <c r="AI16" s="18">
        <f t="shared" si="2"/>
        <v>11176.316091954022</v>
      </c>
      <c r="AJ16" s="20" t="s">
        <v>16</v>
      </c>
    </row>
    <row r="17" spans="2:39" x14ac:dyDescent="0.15">
      <c r="B17" s="1" t="s">
        <v>17</v>
      </c>
      <c r="C17" s="3">
        <v>15</v>
      </c>
      <c r="D17" s="4">
        <v>373978</v>
      </c>
      <c r="E17" s="4">
        <v>24932</v>
      </c>
      <c r="F17" s="3">
        <v>15</v>
      </c>
      <c r="G17" s="4">
        <v>381575</v>
      </c>
      <c r="H17" s="4">
        <v>25438</v>
      </c>
      <c r="I17" s="3">
        <v>17</v>
      </c>
      <c r="J17" s="4">
        <v>460721</v>
      </c>
      <c r="K17" s="4">
        <v>27101</v>
      </c>
      <c r="L17" s="3">
        <v>17</v>
      </c>
      <c r="M17" s="4">
        <v>409634</v>
      </c>
      <c r="N17" s="4">
        <v>24096</v>
      </c>
      <c r="O17" s="3">
        <v>17</v>
      </c>
      <c r="P17" s="4">
        <v>429934</v>
      </c>
      <c r="Q17" s="4">
        <v>25290</v>
      </c>
      <c r="R17" s="3">
        <v>17</v>
      </c>
      <c r="S17" s="4">
        <v>437176</v>
      </c>
      <c r="T17" s="4">
        <v>25716</v>
      </c>
      <c r="U17" s="3">
        <v>17</v>
      </c>
      <c r="V17" s="4">
        <v>440032</v>
      </c>
      <c r="W17" s="4">
        <v>25884</v>
      </c>
      <c r="X17" s="3">
        <v>17</v>
      </c>
      <c r="Y17" s="4">
        <v>426899</v>
      </c>
      <c r="Z17" s="4">
        <v>25112</v>
      </c>
      <c r="AA17" s="6">
        <v>19</v>
      </c>
      <c r="AB17" s="7">
        <v>333680</v>
      </c>
      <c r="AC17" s="7">
        <v>17562</v>
      </c>
      <c r="AD17" s="3">
        <v>17</v>
      </c>
      <c r="AE17" s="4">
        <v>407243</v>
      </c>
      <c r="AF17" s="4">
        <v>23955</v>
      </c>
      <c r="AG17" s="4">
        <f t="shared" si="0"/>
        <v>168</v>
      </c>
      <c r="AH17" s="4">
        <f t="shared" si="1"/>
        <v>4100872</v>
      </c>
      <c r="AI17" s="18">
        <f t="shared" si="2"/>
        <v>24409.952380952382</v>
      </c>
      <c r="AJ17" s="20" t="s">
        <v>17</v>
      </c>
    </row>
    <row r="18" spans="2:39" x14ac:dyDescent="0.15">
      <c r="B18" s="1" t="s">
        <v>18</v>
      </c>
      <c r="C18" s="3">
        <v>15</v>
      </c>
      <c r="D18" s="4">
        <v>263438</v>
      </c>
      <c r="E18" s="4">
        <v>17563</v>
      </c>
      <c r="F18" s="3">
        <v>15</v>
      </c>
      <c r="G18" s="4">
        <v>225878</v>
      </c>
      <c r="H18" s="4">
        <v>15059</v>
      </c>
      <c r="I18" s="3">
        <v>17</v>
      </c>
      <c r="J18" s="4">
        <v>250177</v>
      </c>
      <c r="K18" s="4">
        <v>14716</v>
      </c>
      <c r="L18" s="6">
        <v>24</v>
      </c>
      <c r="M18" s="7">
        <v>136926</v>
      </c>
      <c r="N18" s="7">
        <v>5705</v>
      </c>
      <c r="O18" s="6">
        <v>24</v>
      </c>
      <c r="P18" s="7">
        <v>175850</v>
      </c>
      <c r="Q18" s="7">
        <v>7327</v>
      </c>
      <c r="R18" s="3">
        <v>17</v>
      </c>
      <c r="S18" s="4">
        <v>252231</v>
      </c>
      <c r="T18" s="4">
        <v>14837</v>
      </c>
      <c r="U18" s="6">
        <v>26</v>
      </c>
      <c r="V18" s="7">
        <v>143539</v>
      </c>
      <c r="W18" s="7">
        <v>5521</v>
      </c>
      <c r="X18" s="6">
        <v>18</v>
      </c>
      <c r="Y18" s="7">
        <v>100297</v>
      </c>
      <c r="Z18" s="7">
        <v>5572</v>
      </c>
      <c r="AA18" s="6">
        <v>19</v>
      </c>
      <c r="AB18" s="7">
        <v>108482</v>
      </c>
      <c r="AC18" s="7">
        <v>5710</v>
      </c>
      <c r="AD18" s="6">
        <v>21</v>
      </c>
      <c r="AE18" s="7">
        <v>112158</v>
      </c>
      <c r="AF18" s="7">
        <v>5341</v>
      </c>
      <c r="AG18" s="7">
        <f t="shared" si="0"/>
        <v>196</v>
      </c>
      <c r="AH18" s="7">
        <f t="shared" si="1"/>
        <v>1768976</v>
      </c>
      <c r="AI18" s="19">
        <f t="shared" si="2"/>
        <v>9025.3877551020414</v>
      </c>
      <c r="AJ18" s="21" t="s">
        <v>18</v>
      </c>
    </row>
    <row r="19" spans="2:39" x14ac:dyDescent="0.15">
      <c r="B19" s="1" t="s">
        <v>19</v>
      </c>
      <c r="C19" s="6">
        <v>22</v>
      </c>
      <c r="D19" s="7">
        <v>159678</v>
      </c>
      <c r="E19" s="7">
        <v>7258</v>
      </c>
      <c r="F19" s="6">
        <v>22</v>
      </c>
      <c r="G19" s="7">
        <v>201264</v>
      </c>
      <c r="H19" s="7">
        <v>9148</v>
      </c>
      <c r="I19" s="3">
        <v>17</v>
      </c>
      <c r="J19" s="4">
        <v>232183</v>
      </c>
      <c r="K19" s="4">
        <v>13658</v>
      </c>
      <c r="L19" s="3">
        <v>17</v>
      </c>
      <c r="M19" s="4">
        <v>243780</v>
      </c>
      <c r="N19" s="4">
        <v>14340</v>
      </c>
      <c r="O19" s="3">
        <v>17</v>
      </c>
      <c r="P19" s="4">
        <v>294751</v>
      </c>
      <c r="Q19" s="4">
        <v>17338</v>
      </c>
      <c r="R19" s="3">
        <v>17</v>
      </c>
      <c r="S19" s="4">
        <v>298597</v>
      </c>
      <c r="T19" s="4">
        <v>17565</v>
      </c>
      <c r="U19" s="3">
        <v>17</v>
      </c>
      <c r="V19" s="4">
        <v>320394</v>
      </c>
      <c r="W19" s="4">
        <v>18847</v>
      </c>
      <c r="X19" s="3">
        <v>17</v>
      </c>
      <c r="Y19" s="4">
        <v>315550</v>
      </c>
      <c r="Z19" s="4">
        <v>18562</v>
      </c>
      <c r="AA19" s="3">
        <v>17</v>
      </c>
      <c r="AB19" s="4">
        <v>294776</v>
      </c>
      <c r="AC19" s="4">
        <v>17340</v>
      </c>
      <c r="AD19" s="3">
        <v>17</v>
      </c>
      <c r="AE19" s="4">
        <v>302719</v>
      </c>
      <c r="AF19" s="4">
        <v>17807</v>
      </c>
      <c r="AG19" s="4">
        <f t="shared" si="0"/>
        <v>180</v>
      </c>
      <c r="AH19" s="4">
        <f t="shared" si="1"/>
        <v>2663692</v>
      </c>
      <c r="AI19" s="18">
        <f t="shared" si="2"/>
        <v>14798.288888888888</v>
      </c>
      <c r="AJ19" s="20" t="s">
        <v>19</v>
      </c>
    </row>
    <row r="20" spans="2:39" x14ac:dyDescent="0.15">
      <c r="B20" s="1" t="s">
        <v>20</v>
      </c>
      <c r="C20" s="3">
        <v>15</v>
      </c>
      <c r="D20" s="4">
        <v>374359</v>
      </c>
      <c r="E20" s="4">
        <v>24957</v>
      </c>
      <c r="F20" s="3">
        <v>15</v>
      </c>
      <c r="G20" s="4">
        <v>372273</v>
      </c>
      <c r="H20" s="4">
        <v>24818</v>
      </c>
      <c r="I20" s="3">
        <v>17</v>
      </c>
      <c r="J20" s="4">
        <v>437121</v>
      </c>
      <c r="K20" s="4">
        <v>25713</v>
      </c>
      <c r="L20" s="3">
        <v>17</v>
      </c>
      <c r="M20" s="4">
        <v>402270</v>
      </c>
      <c r="N20" s="4">
        <v>23663</v>
      </c>
      <c r="O20" s="3">
        <v>17</v>
      </c>
      <c r="P20" s="4">
        <v>408656</v>
      </c>
      <c r="Q20" s="4">
        <v>24039</v>
      </c>
      <c r="R20" s="3">
        <v>17</v>
      </c>
      <c r="S20" s="4">
        <v>402593</v>
      </c>
      <c r="T20" s="4">
        <v>23682</v>
      </c>
      <c r="U20" s="3">
        <v>17</v>
      </c>
      <c r="V20" s="4">
        <v>374975</v>
      </c>
      <c r="W20" s="4">
        <v>22057</v>
      </c>
      <c r="X20" s="3">
        <v>17</v>
      </c>
      <c r="Y20" s="4">
        <v>436624</v>
      </c>
      <c r="Z20" s="4">
        <v>25684</v>
      </c>
      <c r="AA20" s="3">
        <v>17</v>
      </c>
      <c r="AB20" s="4">
        <v>357647</v>
      </c>
      <c r="AC20" s="4">
        <v>21038</v>
      </c>
      <c r="AD20" s="3">
        <v>17</v>
      </c>
      <c r="AE20" s="4">
        <v>390078</v>
      </c>
      <c r="AF20" s="4">
        <v>22946</v>
      </c>
      <c r="AG20" s="4">
        <f t="shared" si="0"/>
        <v>166</v>
      </c>
      <c r="AH20" s="4">
        <f t="shared" si="1"/>
        <v>3956596</v>
      </c>
      <c r="AI20" s="18">
        <f t="shared" si="2"/>
        <v>23834.915662650601</v>
      </c>
      <c r="AJ20" s="20" t="s">
        <v>20</v>
      </c>
    </row>
    <row r="21" spans="2:39" x14ac:dyDescent="0.15">
      <c r="B21" s="1" t="s">
        <v>21</v>
      </c>
      <c r="C21" s="6">
        <v>22</v>
      </c>
      <c r="D21" s="7">
        <v>82351</v>
      </c>
      <c r="E21" s="7">
        <v>3743</v>
      </c>
      <c r="F21" s="6">
        <v>22</v>
      </c>
      <c r="G21" s="7">
        <v>92818</v>
      </c>
      <c r="H21" s="7">
        <v>4219</v>
      </c>
      <c r="I21" s="6">
        <v>22</v>
      </c>
      <c r="J21" s="7">
        <v>130644</v>
      </c>
      <c r="K21" s="7">
        <v>5938</v>
      </c>
      <c r="L21" s="6">
        <v>24</v>
      </c>
      <c r="M21" s="7">
        <v>122852</v>
      </c>
      <c r="N21" s="7">
        <v>5119</v>
      </c>
      <c r="O21" s="3">
        <v>17</v>
      </c>
      <c r="P21" s="4">
        <v>238662</v>
      </c>
      <c r="Q21" s="4">
        <v>14039</v>
      </c>
      <c r="R21" s="6">
        <v>21</v>
      </c>
      <c r="S21" s="7">
        <v>142655</v>
      </c>
      <c r="T21" s="7">
        <v>6793</v>
      </c>
      <c r="U21" s="6">
        <v>26</v>
      </c>
      <c r="V21" s="7">
        <v>91898</v>
      </c>
      <c r="W21" s="7">
        <v>3535</v>
      </c>
      <c r="X21" s="6">
        <v>18</v>
      </c>
      <c r="Y21" s="7">
        <v>104230</v>
      </c>
      <c r="Z21" s="7">
        <v>5791</v>
      </c>
      <c r="AA21" s="6">
        <v>19</v>
      </c>
      <c r="AB21" s="7">
        <v>109632</v>
      </c>
      <c r="AC21" s="7">
        <v>5770</v>
      </c>
      <c r="AD21" s="6">
        <v>21</v>
      </c>
      <c r="AE21" s="7">
        <v>126810</v>
      </c>
      <c r="AF21" s="7">
        <v>6039</v>
      </c>
      <c r="AG21" s="7">
        <f t="shared" si="0"/>
        <v>212</v>
      </c>
      <c r="AH21" s="7">
        <f t="shared" si="1"/>
        <v>1242552</v>
      </c>
      <c r="AI21" s="19">
        <f t="shared" si="2"/>
        <v>5861.0943396226412</v>
      </c>
      <c r="AJ21" s="21" t="s">
        <v>21</v>
      </c>
    </row>
    <row r="22" spans="2:39" x14ac:dyDescent="0.15">
      <c r="B22" s="1" t="s">
        <v>22</v>
      </c>
      <c r="C22" s="6">
        <v>22</v>
      </c>
      <c r="D22" s="7">
        <v>104085</v>
      </c>
      <c r="E22" s="7">
        <v>4731</v>
      </c>
      <c r="F22" s="6">
        <v>22</v>
      </c>
      <c r="G22" s="7">
        <v>103208</v>
      </c>
      <c r="H22" s="7">
        <v>4691</v>
      </c>
      <c r="I22" s="6">
        <v>22</v>
      </c>
      <c r="J22" s="7">
        <v>126416</v>
      </c>
      <c r="K22" s="7">
        <v>5746</v>
      </c>
      <c r="L22" s="6">
        <v>24</v>
      </c>
      <c r="M22" s="7">
        <v>128766</v>
      </c>
      <c r="N22" s="7">
        <v>5365</v>
      </c>
      <c r="O22" s="6">
        <v>24</v>
      </c>
      <c r="P22" s="7">
        <v>112254</v>
      </c>
      <c r="Q22" s="7">
        <v>4677</v>
      </c>
      <c r="R22" s="6">
        <v>21</v>
      </c>
      <c r="S22" s="7">
        <v>125865</v>
      </c>
      <c r="T22" s="7">
        <v>5994</v>
      </c>
      <c r="U22" s="6">
        <v>26</v>
      </c>
      <c r="V22" s="7">
        <v>189088</v>
      </c>
      <c r="W22" s="7">
        <v>7273</v>
      </c>
      <c r="X22" s="3">
        <v>17</v>
      </c>
      <c r="Y22" s="4">
        <v>188614</v>
      </c>
      <c r="Z22" s="4">
        <v>11095</v>
      </c>
      <c r="AA22" s="6">
        <v>19</v>
      </c>
      <c r="AB22" s="7">
        <v>131918</v>
      </c>
      <c r="AC22" s="7">
        <v>6943</v>
      </c>
      <c r="AD22" s="6">
        <v>21</v>
      </c>
      <c r="AE22" s="7">
        <v>143887</v>
      </c>
      <c r="AF22" s="7">
        <v>6852</v>
      </c>
      <c r="AG22" s="7">
        <f t="shared" si="0"/>
        <v>218</v>
      </c>
      <c r="AH22" s="7">
        <f t="shared" si="1"/>
        <v>1354101</v>
      </c>
      <c r="AI22" s="19">
        <f t="shared" si="2"/>
        <v>6211.4724770642206</v>
      </c>
      <c r="AJ22" s="21" t="s">
        <v>22</v>
      </c>
    </row>
    <row r="23" spans="2:39" x14ac:dyDescent="0.15">
      <c r="B23" s="1" t="s">
        <v>23</v>
      </c>
      <c r="C23" s="6">
        <v>22</v>
      </c>
      <c r="D23" s="7">
        <v>127515</v>
      </c>
      <c r="E23" s="7">
        <v>5796</v>
      </c>
      <c r="F23" s="6">
        <v>22</v>
      </c>
      <c r="G23" s="7">
        <v>140141</v>
      </c>
      <c r="H23" s="7">
        <v>6370</v>
      </c>
      <c r="I23" s="6">
        <v>22</v>
      </c>
      <c r="J23" s="7">
        <v>152491</v>
      </c>
      <c r="K23" s="7">
        <v>6931</v>
      </c>
      <c r="L23" s="3">
        <v>17</v>
      </c>
      <c r="M23" s="4">
        <v>207629</v>
      </c>
      <c r="N23" s="4">
        <v>12213</v>
      </c>
      <c r="O23" s="3">
        <v>17</v>
      </c>
      <c r="P23" s="4">
        <v>233476</v>
      </c>
      <c r="Q23" s="4">
        <v>13734</v>
      </c>
      <c r="R23" s="6">
        <v>21</v>
      </c>
      <c r="S23" s="7">
        <v>217428</v>
      </c>
      <c r="T23" s="7">
        <v>10354</v>
      </c>
      <c r="U23" s="6">
        <v>25</v>
      </c>
      <c r="V23" s="7">
        <v>276463</v>
      </c>
      <c r="W23" s="7">
        <v>11059</v>
      </c>
      <c r="X23" s="6">
        <v>18</v>
      </c>
      <c r="Y23" s="7">
        <v>223309</v>
      </c>
      <c r="Z23" s="7">
        <v>12406</v>
      </c>
      <c r="AA23" s="3">
        <v>17</v>
      </c>
      <c r="AB23" s="4">
        <v>205808</v>
      </c>
      <c r="AC23" s="4">
        <v>12106</v>
      </c>
      <c r="AD23" s="6">
        <v>21</v>
      </c>
      <c r="AE23" s="7">
        <v>218539</v>
      </c>
      <c r="AF23" s="7">
        <v>10407</v>
      </c>
      <c r="AG23" s="7">
        <f t="shared" si="0"/>
        <v>202</v>
      </c>
      <c r="AH23" s="7">
        <f t="shared" si="1"/>
        <v>2002799</v>
      </c>
      <c r="AI23" s="19">
        <f t="shared" si="2"/>
        <v>9914.8465346534649</v>
      </c>
      <c r="AJ23" s="21" t="s">
        <v>23</v>
      </c>
    </row>
    <row r="24" spans="2:39" x14ac:dyDescent="0.15">
      <c r="B24" s="1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6">
        <v>21</v>
      </c>
      <c r="AE24" s="7">
        <v>200143</v>
      </c>
      <c r="AF24" s="7">
        <v>9531</v>
      </c>
      <c r="AG24" s="7">
        <f t="shared" si="0"/>
        <v>21</v>
      </c>
      <c r="AH24" s="7">
        <f t="shared" si="1"/>
        <v>200143</v>
      </c>
      <c r="AI24" s="19">
        <f t="shared" si="2"/>
        <v>9530.6190476190477</v>
      </c>
      <c r="AJ24" s="21" t="s">
        <v>45</v>
      </c>
    </row>
    <row r="25" spans="2:39" x14ac:dyDescent="0.15">
      <c r="B25" s="1" t="s">
        <v>24</v>
      </c>
      <c r="C25" s="6">
        <v>22</v>
      </c>
      <c r="D25" s="7">
        <v>667447</v>
      </c>
      <c r="E25" s="7">
        <v>30339</v>
      </c>
      <c r="F25" s="3">
        <v>15</v>
      </c>
      <c r="G25" s="4">
        <v>565336</v>
      </c>
      <c r="H25" s="4">
        <v>37689</v>
      </c>
      <c r="I25" s="3">
        <v>17</v>
      </c>
      <c r="J25" s="4">
        <v>681945</v>
      </c>
      <c r="K25" s="4">
        <v>40114</v>
      </c>
      <c r="L25" s="3">
        <v>17</v>
      </c>
      <c r="M25" s="4">
        <v>658050</v>
      </c>
      <c r="N25" s="4">
        <v>38709</v>
      </c>
      <c r="O25" s="3">
        <v>17</v>
      </c>
      <c r="P25" s="4">
        <v>650698</v>
      </c>
      <c r="Q25" s="4">
        <v>38276</v>
      </c>
      <c r="R25" s="3">
        <v>17</v>
      </c>
      <c r="S25" s="4">
        <v>586325</v>
      </c>
      <c r="T25" s="4">
        <v>34490</v>
      </c>
      <c r="U25" s="3">
        <v>17</v>
      </c>
      <c r="V25" s="4">
        <v>568582</v>
      </c>
      <c r="W25" s="4">
        <v>33446</v>
      </c>
      <c r="X25" s="3">
        <v>17</v>
      </c>
      <c r="Y25" s="4">
        <v>519221</v>
      </c>
      <c r="Z25" s="4">
        <v>30542</v>
      </c>
      <c r="AA25" s="3">
        <v>17</v>
      </c>
      <c r="AB25" s="4">
        <v>442836</v>
      </c>
      <c r="AC25" s="4">
        <v>26049</v>
      </c>
      <c r="AD25" s="3">
        <v>17</v>
      </c>
      <c r="AE25" s="4">
        <v>425309</v>
      </c>
      <c r="AF25" s="4">
        <v>25018</v>
      </c>
      <c r="AG25" s="4">
        <f t="shared" si="0"/>
        <v>173</v>
      </c>
      <c r="AH25" s="4">
        <f t="shared" si="1"/>
        <v>5765749</v>
      </c>
      <c r="AI25" s="18">
        <f t="shared" si="2"/>
        <v>33328.028901734106</v>
      </c>
      <c r="AJ25" s="20" t="s">
        <v>24</v>
      </c>
    </row>
    <row r="26" spans="2:39" x14ac:dyDescent="0.15">
      <c r="B26" s="1" t="s">
        <v>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>
        <v>25</v>
      </c>
      <c r="V26" s="7">
        <v>93507</v>
      </c>
      <c r="W26" s="7">
        <v>3740</v>
      </c>
      <c r="X26" s="6">
        <v>18</v>
      </c>
      <c r="Y26" s="7">
        <v>80327</v>
      </c>
      <c r="Z26" s="7">
        <v>4463</v>
      </c>
      <c r="AA26" s="6">
        <v>19</v>
      </c>
      <c r="AB26" s="7">
        <v>62233</v>
      </c>
      <c r="AC26" s="7">
        <v>3275</v>
      </c>
      <c r="AD26" s="6">
        <v>21</v>
      </c>
      <c r="AE26" s="7">
        <v>69807</v>
      </c>
      <c r="AF26" s="7">
        <v>3324</v>
      </c>
      <c r="AG26" s="7">
        <f t="shared" si="0"/>
        <v>83</v>
      </c>
      <c r="AH26" s="7">
        <f t="shared" si="1"/>
        <v>305874</v>
      </c>
      <c r="AI26" s="19">
        <f t="shared" si="2"/>
        <v>3685.2289156626507</v>
      </c>
      <c r="AJ26" s="21" t="s">
        <v>46</v>
      </c>
    </row>
    <row r="27" spans="2:39" x14ac:dyDescent="0.15">
      <c r="B27" s="1" t="s">
        <v>25</v>
      </c>
      <c r="C27" s="3">
        <v>15</v>
      </c>
      <c r="D27" s="4">
        <v>244264</v>
      </c>
      <c r="E27" s="4">
        <v>16284</v>
      </c>
      <c r="F27" s="3">
        <v>15</v>
      </c>
      <c r="G27" s="4">
        <v>203521</v>
      </c>
      <c r="H27" s="4">
        <v>13568</v>
      </c>
      <c r="I27" s="3">
        <v>17</v>
      </c>
      <c r="J27" s="4">
        <v>216784</v>
      </c>
      <c r="K27" s="4">
        <v>12752</v>
      </c>
      <c r="L27" s="3">
        <v>17</v>
      </c>
      <c r="M27" s="4">
        <v>243137</v>
      </c>
      <c r="N27" s="4">
        <v>14302</v>
      </c>
      <c r="O27" s="3">
        <v>17</v>
      </c>
      <c r="P27" s="4">
        <v>271180</v>
      </c>
      <c r="Q27" s="4">
        <v>15952</v>
      </c>
      <c r="R27" s="3">
        <v>17</v>
      </c>
      <c r="S27" s="4">
        <v>282190</v>
      </c>
      <c r="T27" s="4">
        <v>16599</v>
      </c>
      <c r="U27" s="3">
        <v>17</v>
      </c>
      <c r="V27" s="4">
        <v>304900</v>
      </c>
      <c r="W27" s="4">
        <v>17935</v>
      </c>
      <c r="X27" s="3">
        <v>17</v>
      </c>
      <c r="Y27" s="4">
        <v>306022</v>
      </c>
      <c r="Z27" s="4">
        <v>18001</v>
      </c>
      <c r="AA27" s="3">
        <v>17</v>
      </c>
      <c r="AB27" s="4">
        <v>268614</v>
      </c>
      <c r="AC27" s="4">
        <v>15801</v>
      </c>
      <c r="AD27" s="3">
        <v>17</v>
      </c>
      <c r="AE27" s="4">
        <v>257054</v>
      </c>
      <c r="AF27" s="4">
        <v>15121</v>
      </c>
      <c r="AG27" s="4">
        <f t="shared" si="0"/>
        <v>166</v>
      </c>
      <c r="AH27" s="4">
        <f t="shared" si="1"/>
        <v>2597666</v>
      </c>
      <c r="AI27" s="18">
        <f t="shared" si="2"/>
        <v>15648.590361445784</v>
      </c>
      <c r="AJ27" s="20" t="s">
        <v>25</v>
      </c>
    </row>
    <row r="28" spans="2:39" x14ac:dyDescent="0.15">
      <c r="B28" s="1" t="s">
        <v>26</v>
      </c>
      <c r="C28" s="3">
        <v>15</v>
      </c>
      <c r="D28" s="4">
        <v>259010</v>
      </c>
      <c r="E28" s="4">
        <v>17267</v>
      </c>
      <c r="F28" s="3">
        <v>15</v>
      </c>
      <c r="G28" s="4">
        <v>256889</v>
      </c>
      <c r="H28" s="4">
        <v>17126</v>
      </c>
      <c r="I28" s="3">
        <v>17</v>
      </c>
      <c r="J28" s="4">
        <v>294040</v>
      </c>
      <c r="K28" s="4">
        <v>17296</v>
      </c>
      <c r="L28" s="3">
        <v>17</v>
      </c>
      <c r="M28" s="4">
        <v>306033</v>
      </c>
      <c r="N28" s="4">
        <v>18002</v>
      </c>
      <c r="O28" s="3">
        <v>17</v>
      </c>
      <c r="P28" s="4">
        <v>278109</v>
      </c>
      <c r="Q28" s="4">
        <v>16359</v>
      </c>
      <c r="R28" s="3">
        <v>17</v>
      </c>
      <c r="S28" s="4">
        <v>262911</v>
      </c>
      <c r="T28" s="4">
        <v>15465</v>
      </c>
      <c r="U28" s="3">
        <v>17</v>
      </c>
      <c r="V28" s="4">
        <v>229891</v>
      </c>
      <c r="W28" s="4">
        <v>13523</v>
      </c>
      <c r="X28" s="3">
        <v>17</v>
      </c>
      <c r="Y28" s="4">
        <v>206324</v>
      </c>
      <c r="Z28" s="4">
        <v>12137</v>
      </c>
      <c r="AA28" s="3">
        <v>17</v>
      </c>
      <c r="AB28" s="4">
        <v>200525</v>
      </c>
      <c r="AC28" s="4">
        <v>11796</v>
      </c>
      <c r="AD28" s="3">
        <v>17</v>
      </c>
      <c r="AE28" s="4">
        <v>223071</v>
      </c>
      <c r="AF28" s="4">
        <v>13122</v>
      </c>
      <c r="AG28" s="4">
        <f t="shared" si="0"/>
        <v>166</v>
      </c>
      <c r="AH28" s="4">
        <f t="shared" si="1"/>
        <v>2516803</v>
      </c>
      <c r="AI28" s="18">
        <f t="shared" si="2"/>
        <v>15161.463855421687</v>
      </c>
      <c r="AJ28" s="20" t="s">
        <v>26</v>
      </c>
    </row>
    <row r="29" spans="2:39" x14ac:dyDescent="0.15">
      <c r="B29" s="1" t="s">
        <v>47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>
        <v>21</v>
      </c>
      <c r="S29" s="7">
        <v>78650</v>
      </c>
      <c r="T29" s="7">
        <v>3745</v>
      </c>
      <c r="U29" s="6">
        <v>25</v>
      </c>
      <c r="V29" s="7">
        <v>107557</v>
      </c>
      <c r="W29" s="7">
        <v>4302</v>
      </c>
      <c r="X29" s="6">
        <v>18</v>
      </c>
      <c r="Y29" s="7">
        <v>55950</v>
      </c>
      <c r="Z29" s="7">
        <v>3108</v>
      </c>
      <c r="AA29" s="6">
        <v>19</v>
      </c>
      <c r="AB29" s="7">
        <v>78273</v>
      </c>
      <c r="AC29" s="7">
        <v>4120</v>
      </c>
      <c r="AD29" s="6">
        <v>21</v>
      </c>
      <c r="AE29" s="7">
        <v>89676</v>
      </c>
      <c r="AF29" s="7">
        <v>4270</v>
      </c>
      <c r="AG29" s="7">
        <f t="shared" si="0"/>
        <v>104</v>
      </c>
      <c r="AH29" s="7">
        <f t="shared" si="1"/>
        <v>410106</v>
      </c>
      <c r="AI29" s="19">
        <f t="shared" si="2"/>
        <v>3943.3269230769229</v>
      </c>
      <c r="AJ29" s="21" t="s">
        <v>47</v>
      </c>
    </row>
    <row r="30" spans="2:39" x14ac:dyDescent="0.15">
      <c r="B30" s="1" t="s">
        <v>27</v>
      </c>
      <c r="C30" s="3">
        <v>15</v>
      </c>
      <c r="D30" s="4">
        <v>251523</v>
      </c>
      <c r="E30" s="4">
        <v>16768</v>
      </c>
      <c r="F30" s="3">
        <v>15</v>
      </c>
      <c r="G30" s="4">
        <v>235686</v>
      </c>
      <c r="H30" s="4">
        <v>15712</v>
      </c>
      <c r="I30" s="3">
        <v>17</v>
      </c>
      <c r="J30" s="4">
        <v>225896</v>
      </c>
      <c r="K30" s="4">
        <v>13288</v>
      </c>
      <c r="L30" s="3">
        <v>17</v>
      </c>
      <c r="M30" s="4">
        <v>253702</v>
      </c>
      <c r="N30" s="4">
        <v>14924</v>
      </c>
      <c r="O30" s="3">
        <v>17</v>
      </c>
      <c r="P30" s="4">
        <v>264939</v>
      </c>
      <c r="Q30" s="4">
        <v>15585</v>
      </c>
      <c r="R30" s="3">
        <v>17</v>
      </c>
      <c r="S30" s="4">
        <v>281442</v>
      </c>
      <c r="T30" s="4">
        <v>16555</v>
      </c>
      <c r="U30" s="3">
        <v>17</v>
      </c>
      <c r="V30" s="4">
        <v>270773</v>
      </c>
      <c r="W30" s="4">
        <v>15928</v>
      </c>
      <c r="X30" s="3">
        <v>17</v>
      </c>
      <c r="Y30" s="4">
        <v>339638</v>
      </c>
      <c r="Z30" s="4">
        <v>19979</v>
      </c>
      <c r="AA30" s="3">
        <v>17</v>
      </c>
      <c r="AB30" s="4">
        <v>284590</v>
      </c>
      <c r="AC30" s="4">
        <v>16741</v>
      </c>
      <c r="AD30" s="3">
        <v>17</v>
      </c>
      <c r="AE30" s="4">
        <v>291632</v>
      </c>
      <c r="AF30" s="4">
        <v>17155</v>
      </c>
      <c r="AG30" s="4">
        <f t="shared" si="0"/>
        <v>166</v>
      </c>
      <c r="AH30" s="4">
        <f t="shared" si="1"/>
        <v>2699821</v>
      </c>
      <c r="AI30" s="18">
        <f t="shared" si="2"/>
        <v>16263.981927710844</v>
      </c>
      <c r="AJ30" s="20" t="s">
        <v>27</v>
      </c>
      <c r="AL30" s="23" t="s">
        <v>61</v>
      </c>
      <c r="AM30" s="24">
        <f>SUM(D31,M31,S31,V31,Y31)/SUM(C31,L31,R31,U31,X31)</f>
        <v>11199.084337349397</v>
      </c>
    </row>
    <row r="31" spans="2:39" s="34" customFormat="1" ht="12" x14ac:dyDescent="0.15">
      <c r="B31" s="27" t="s">
        <v>28</v>
      </c>
      <c r="C31" s="28">
        <v>15</v>
      </c>
      <c r="D31" s="29">
        <v>162751</v>
      </c>
      <c r="E31" s="29">
        <v>10850</v>
      </c>
      <c r="F31" s="30">
        <v>22</v>
      </c>
      <c r="G31" s="31">
        <v>171764</v>
      </c>
      <c r="H31" s="31">
        <v>7807</v>
      </c>
      <c r="I31" s="30">
        <v>22</v>
      </c>
      <c r="J31" s="31">
        <v>172846</v>
      </c>
      <c r="K31" s="31">
        <v>7857</v>
      </c>
      <c r="L31" s="28">
        <v>17</v>
      </c>
      <c r="M31" s="29">
        <v>166280</v>
      </c>
      <c r="N31" s="29">
        <v>9781</v>
      </c>
      <c r="O31" s="30">
        <v>24</v>
      </c>
      <c r="P31" s="31">
        <v>159105</v>
      </c>
      <c r="Q31" s="31">
        <v>6629</v>
      </c>
      <c r="R31" s="28">
        <v>17</v>
      </c>
      <c r="S31" s="29">
        <v>232671</v>
      </c>
      <c r="T31" s="29">
        <v>13687</v>
      </c>
      <c r="U31" s="28">
        <v>17</v>
      </c>
      <c r="V31" s="29">
        <v>189149</v>
      </c>
      <c r="W31" s="29">
        <v>11126</v>
      </c>
      <c r="X31" s="28">
        <v>17</v>
      </c>
      <c r="Y31" s="29">
        <v>178673</v>
      </c>
      <c r="Z31" s="29">
        <v>10510</v>
      </c>
      <c r="AA31" s="30">
        <v>19</v>
      </c>
      <c r="AB31" s="31">
        <v>119591</v>
      </c>
      <c r="AC31" s="31">
        <v>6294</v>
      </c>
      <c r="AD31" s="30">
        <v>21</v>
      </c>
      <c r="AE31" s="31">
        <v>152732</v>
      </c>
      <c r="AF31" s="31">
        <v>7273</v>
      </c>
      <c r="AG31" s="31">
        <f t="shared" si="0"/>
        <v>191</v>
      </c>
      <c r="AH31" s="31">
        <f t="shared" si="1"/>
        <v>1705562</v>
      </c>
      <c r="AI31" s="32">
        <f t="shared" si="2"/>
        <v>8929.6439790575914</v>
      </c>
      <c r="AJ31" s="33" t="s">
        <v>28</v>
      </c>
      <c r="AL31" s="25" t="s">
        <v>62</v>
      </c>
      <c r="AM31" s="24">
        <f>SUM(G31,J31,P31,AB31,AE31)/SUM(F31,I31,O31,AA31,AD31)</f>
        <v>7185.5370370370374</v>
      </c>
    </row>
    <row r="32" spans="2:39" x14ac:dyDescent="0.15">
      <c r="B32" s="1" t="s">
        <v>29</v>
      </c>
      <c r="C32" s="3">
        <v>15</v>
      </c>
      <c r="D32" s="4">
        <v>153324</v>
      </c>
      <c r="E32" s="4">
        <v>10222</v>
      </c>
      <c r="F32" s="3">
        <v>15</v>
      </c>
      <c r="G32" s="4">
        <v>187752</v>
      </c>
      <c r="H32" s="4">
        <v>12517</v>
      </c>
      <c r="I32" s="3">
        <v>17</v>
      </c>
      <c r="J32" s="4">
        <v>271416</v>
      </c>
      <c r="K32" s="4">
        <v>15966</v>
      </c>
      <c r="L32" s="3">
        <v>17</v>
      </c>
      <c r="M32" s="4">
        <v>276395</v>
      </c>
      <c r="N32" s="4">
        <v>16259</v>
      </c>
      <c r="O32" s="3">
        <v>17</v>
      </c>
      <c r="P32" s="4">
        <v>296465</v>
      </c>
      <c r="Q32" s="4">
        <v>17439</v>
      </c>
      <c r="R32" s="3">
        <v>17</v>
      </c>
      <c r="S32" s="4">
        <v>274169</v>
      </c>
      <c r="T32" s="4">
        <v>16128</v>
      </c>
      <c r="U32" s="3">
        <v>17</v>
      </c>
      <c r="V32" s="4">
        <v>301105</v>
      </c>
      <c r="W32" s="4">
        <v>17712</v>
      </c>
      <c r="X32" s="3">
        <v>17</v>
      </c>
      <c r="Y32" s="4">
        <v>283111</v>
      </c>
      <c r="Z32" s="4">
        <v>16654</v>
      </c>
      <c r="AA32" s="3">
        <v>17</v>
      </c>
      <c r="AB32" s="4">
        <v>278981</v>
      </c>
      <c r="AC32" s="4">
        <v>16411</v>
      </c>
      <c r="AD32" s="3">
        <v>17</v>
      </c>
      <c r="AE32" s="4">
        <v>251232</v>
      </c>
      <c r="AF32" s="4">
        <v>14778</v>
      </c>
      <c r="AG32" s="4">
        <f t="shared" si="0"/>
        <v>166</v>
      </c>
      <c r="AH32" s="4">
        <f t="shared" si="1"/>
        <v>2573950</v>
      </c>
      <c r="AI32" s="18">
        <f t="shared" si="2"/>
        <v>15505.722891566265</v>
      </c>
      <c r="AJ32" s="20" t="s">
        <v>29</v>
      </c>
      <c r="AL32" s="26" t="s">
        <v>63</v>
      </c>
      <c r="AM32" s="24">
        <f>+AI31</f>
        <v>8929.6439790575914</v>
      </c>
    </row>
    <row r="33" spans="2:36" x14ac:dyDescent="0.15">
      <c r="B33" s="1" t="s">
        <v>30</v>
      </c>
      <c r="C33" s="3">
        <v>15</v>
      </c>
      <c r="D33" s="4">
        <v>207813</v>
      </c>
      <c r="E33" s="4">
        <v>13854</v>
      </c>
      <c r="F33" s="3">
        <v>15</v>
      </c>
      <c r="G33" s="4">
        <v>214844</v>
      </c>
      <c r="H33" s="4">
        <v>14323</v>
      </c>
      <c r="I33" s="3">
        <v>17</v>
      </c>
      <c r="J33" s="4">
        <v>300020</v>
      </c>
      <c r="K33" s="4">
        <v>17648</v>
      </c>
      <c r="L33" s="3">
        <v>17</v>
      </c>
      <c r="M33" s="4">
        <v>221438</v>
      </c>
      <c r="N33" s="4">
        <v>13026</v>
      </c>
      <c r="O33" s="6">
        <v>24</v>
      </c>
      <c r="P33" s="7">
        <v>159044</v>
      </c>
      <c r="Q33" s="7">
        <v>6627</v>
      </c>
      <c r="R33" s="6">
        <v>21</v>
      </c>
      <c r="S33" s="7">
        <v>221629</v>
      </c>
      <c r="T33" s="7">
        <v>10554</v>
      </c>
      <c r="U33" s="6">
        <v>25</v>
      </c>
      <c r="V33" s="7">
        <v>247796</v>
      </c>
      <c r="W33" s="7">
        <v>9912</v>
      </c>
      <c r="X33" s="3">
        <v>17</v>
      </c>
      <c r="Y33" s="4">
        <v>255439</v>
      </c>
      <c r="Z33" s="4">
        <v>15026</v>
      </c>
      <c r="AA33" s="3">
        <v>17</v>
      </c>
      <c r="AB33" s="4">
        <v>240465</v>
      </c>
      <c r="AC33" s="4">
        <v>14145</v>
      </c>
      <c r="AD33" s="3">
        <v>17</v>
      </c>
      <c r="AE33" s="4">
        <v>287524</v>
      </c>
      <c r="AF33" s="4">
        <v>16913</v>
      </c>
      <c r="AG33" s="4">
        <f t="shared" si="0"/>
        <v>185</v>
      </c>
      <c r="AH33" s="4">
        <f t="shared" si="1"/>
        <v>2356012</v>
      </c>
      <c r="AI33" s="18">
        <f t="shared" si="2"/>
        <v>12735.2</v>
      </c>
      <c r="AJ33" s="20" t="s">
        <v>30</v>
      </c>
    </row>
    <row r="34" spans="2:36" x14ac:dyDescent="0.15">
      <c r="B34" s="1" t="s">
        <v>31</v>
      </c>
      <c r="C34" s="3">
        <v>15</v>
      </c>
      <c r="D34" s="4">
        <v>167931</v>
      </c>
      <c r="E34" s="4">
        <v>11195</v>
      </c>
      <c r="F34" s="3">
        <v>15</v>
      </c>
      <c r="G34" s="4">
        <v>236031</v>
      </c>
      <c r="H34" s="4">
        <v>15735</v>
      </c>
      <c r="I34" s="3">
        <v>17</v>
      </c>
      <c r="J34" s="4">
        <v>253524</v>
      </c>
      <c r="K34" s="4">
        <v>14913</v>
      </c>
      <c r="L34" s="6">
        <v>24</v>
      </c>
      <c r="M34" s="7">
        <v>165834</v>
      </c>
      <c r="N34" s="7">
        <v>6910</v>
      </c>
      <c r="O34" s="3">
        <v>17</v>
      </c>
      <c r="P34" s="4">
        <v>211822</v>
      </c>
      <c r="Q34" s="4">
        <v>12460</v>
      </c>
      <c r="R34" s="3">
        <v>17</v>
      </c>
      <c r="S34" s="4">
        <v>220672</v>
      </c>
      <c r="T34" s="4">
        <v>12981</v>
      </c>
      <c r="U34" s="3">
        <v>17</v>
      </c>
      <c r="V34" s="4">
        <v>222153</v>
      </c>
      <c r="W34" s="4">
        <v>13068</v>
      </c>
      <c r="X34" s="3">
        <v>17</v>
      </c>
      <c r="Y34" s="4">
        <v>218004</v>
      </c>
      <c r="Z34" s="4">
        <v>12824</v>
      </c>
      <c r="AA34" s="3">
        <v>17</v>
      </c>
      <c r="AB34" s="4">
        <v>224962</v>
      </c>
      <c r="AC34" s="4">
        <v>13233</v>
      </c>
      <c r="AD34" s="3">
        <v>17</v>
      </c>
      <c r="AE34" s="4">
        <v>248853</v>
      </c>
      <c r="AF34" s="4">
        <v>14638</v>
      </c>
      <c r="AG34" s="4">
        <f t="shared" si="0"/>
        <v>173</v>
      </c>
      <c r="AH34" s="4">
        <f t="shared" si="1"/>
        <v>2169786</v>
      </c>
      <c r="AI34" s="18">
        <f t="shared" si="2"/>
        <v>12542.115606936417</v>
      </c>
      <c r="AJ34" s="20" t="s">
        <v>31</v>
      </c>
    </row>
    <row r="35" spans="2:36" x14ac:dyDescent="0.15">
      <c r="B35" s="1" t="s">
        <v>48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>
        <v>19</v>
      </c>
      <c r="AB35" s="7">
        <v>70152</v>
      </c>
      <c r="AC35" s="7">
        <v>3692</v>
      </c>
      <c r="AD35" s="6">
        <v>21</v>
      </c>
      <c r="AE35" s="7">
        <v>65786</v>
      </c>
      <c r="AF35" s="7">
        <v>3133</v>
      </c>
      <c r="AG35" s="7">
        <f t="shared" si="0"/>
        <v>40</v>
      </c>
      <c r="AH35" s="7">
        <f t="shared" si="1"/>
        <v>135938</v>
      </c>
      <c r="AI35" s="19">
        <f t="shared" si="2"/>
        <v>3398.45</v>
      </c>
      <c r="AJ35" s="21" t="s">
        <v>48</v>
      </c>
    </row>
    <row r="36" spans="2:36" x14ac:dyDescent="0.15">
      <c r="B36" s="1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">
        <v>25</v>
      </c>
      <c r="V36" s="7">
        <v>154039</v>
      </c>
      <c r="W36" s="7">
        <v>6162</v>
      </c>
      <c r="X36" s="6">
        <v>18</v>
      </c>
      <c r="Y36" s="7">
        <v>128900</v>
      </c>
      <c r="Z36" s="7">
        <v>7161</v>
      </c>
      <c r="AA36" s="6">
        <v>19</v>
      </c>
      <c r="AB36" s="7">
        <v>137911</v>
      </c>
      <c r="AC36" s="7">
        <v>7258</v>
      </c>
      <c r="AD36" s="6">
        <v>21</v>
      </c>
      <c r="AE36" s="7">
        <v>167691</v>
      </c>
      <c r="AF36" s="7">
        <v>7985</v>
      </c>
      <c r="AG36" s="7">
        <f t="shared" si="0"/>
        <v>83</v>
      </c>
      <c r="AH36" s="7">
        <f t="shared" si="1"/>
        <v>588541</v>
      </c>
      <c r="AI36" s="19">
        <f t="shared" si="2"/>
        <v>7090.8554216867469</v>
      </c>
      <c r="AJ36" s="21" t="s">
        <v>49</v>
      </c>
    </row>
    <row r="37" spans="2:36" x14ac:dyDescent="0.15">
      <c r="B37" s="1" t="s">
        <v>32</v>
      </c>
      <c r="C37" s="6">
        <v>22</v>
      </c>
      <c r="D37" s="7">
        <v>198004</v>
      </c>
      <c r="E37" s="7">
        <v>9000</v>
      </c>
      <c r="F37" s="3">
        <v>15</v>
      </c>
      <c r="G37" s="4">
        <v>222005</v>
      </c>
      <c r="H37" s="4">
        <v>14800</v>
      </c>
      <c r="I37" s="3">
        <v>17</v>
      </c>
      <c r="J37" s="4">
        <v>212960</v>
      </c>
      <c r="K37" s="4">
        <v>12527</v>
      </c>
      <c r="L37" s="3">
        <v>17</v>
      </c>
      <c r="M37" s="4">
        <v>190066</v>
      </c>
      <c r="N37" s="4">
        <v>11180</v>
      </c>
      <c r="O37" s="3">
        <v>17</v>
      </c>
      <c r="P37" s="4">
        <v>194199</v>
      </c>
      <c r="Q37" s="4">
        <v>11423</v>
      </c>
      <c r="R37" s="6">
        <v>21</v>
      </c>
      <c r="S37" s="7">
        <v>227631</v>
      </c>
      <c r="T37" s="7">
        <v>10840</v>
      </c>
      <c r="U37" s="3">
        <v>17</v>
      </c>
      <c r="V37" s="4">
        <v>267299</v>
      </c>
      <c r="W37" s="4">
        <v>15723</v>
      </c>
      <c r="X37" s="3">
        <v>17</v>
      </c>
      <c r="Y37" s="4">
        <v>247550</v>
      </c>
      <c r="Z37" s="4">
        <v>14562</v>
      </c>
      <c r="AA37" s="3">
        <v>17</v>
      </c>
      <c r="AB37" s="4">
        <v>224447</v>
      </c>
      <c r="AC37" s="4">
        <v>13203</v>
      </c>
      <c r="AD37" s="3">
        <v>17</v>
      </c>
      <c r="AE37" s="4">
        <v>301249</v>
      </c>
      <c r="AF37" s="4">
        <v>17721</v>
      </c>
      <c r="AG37" s="4">
        <f t="shared" si="0"/>
        <v>177</v>
      </c>
      <c r="AH37" s="4">
        <f t="shared" si="1"/>
        <v>2285410</v>
      </c>
      <c r="AI37" s="18">
        <f t="shared" si="2"/>
        <v>12911.920903954802</v>
      </c>
      <c r="AJ37" s="20" t="s">
        <v>32</v>
      </c>
    </row>
    <row r="38" spans="2:36" x14ac:dyDescent="0.15">
      <c r="B38" s="1" t="s">
        <v>50</v>
      </c>
      <c r="C38" s="2"/>
      <c r="D38" s="2"/>
      <c r="E38" s="2"/>
      <c r="F38" s="2"/>
      <c r="G38" s="2"/>
      <c r="H38" s="2"/>
      <c r="I38" s="6">
        <v>22</v>
      </c>
      <c r="J38" s="7">
        <v>96045</v>
      </c>
      <c r="K38" s="7">
        <v>4366</v>
      </c>
      <c r="L38" s="6">
        <v>24</v>
      </c>
      <c r="M38" s="7">
        <v>83452</v>
      </c>
      <c r="N38" s="7">
        <v>3477</v>
      </c>
      <c r="O38" s="6">
        <v>24</v>
      </c>
      <c r="P38" s="7">
        <v>78936</v>
      </c>
      <c r="Q38" s="7">
        <v>3289</v>
      </c>
      <c r="R38" s="6">
        <v>21</v>
      </c>
      <c r="S38" s="7">
        <v>81093</v>
      </c>
      <c r="T38" s="7">
        <v>3862</v>
      </c>
      <c r="U38" s="6">
        <v>26</v>
      </c>
      <c r="V38" s="7">
        <v>105897</v>
      </c>
      <c r="W38" s="7">
        <v>4073</v>
      </c>
      <c r="X38" s="6">
        <v>18</v>
      </c>
      <c r="Y38" s="7">
        <v>83057</v>
      </c>
      <c r="Z38" s="7">
        <v>4614</v>
      </c>
      <c r="AA38" s="6">
        <v>19</v>
      </c>
      <c r="AB38" s="7">
        <v>98925</v>
      </c>
      <c r="AC38" s="7">
        <v>5207</v>
      </c>
      <c r="AD38" s="6">
        <v>21</v>
      </c>
      <c r="AE38" s="7">
        <v>83808</v>
      </c>
      <c r="AF38" s="7">
        <v>3991</v>
      </c>
      <c r="AG38" s="4">
        <f t="shared" si="0"/>
        <v>175</v>
      </c>
      <c r="AH38" s="4">
        <f t="shared" si="1"/>
        <v>711213</v>
      </c>
      <c r="AI38" s="18">
        <f t="shared" si="2"/>
        <v>4064.0742857142859</v>
      </c>
      <c r="AJ38" s="20" t="s">
        <v>50</v>
      </c>
    </row>
    <row r="39" spans="2:36" x14ac:dyDescent="0.15">
      <c r="B39" s="1" t="s">
        <v>51</v>
      </c>
      <c r="C39" s="2"/>
      <c r="D39" s="2"/>
      <c r="E39" s="2"/>
      <c r="F39" s="2"/>
      <c r="G39" s="2"/>
      <c r="H39" s="2"/>
      <c r="I39" s="2"/>
      <c r="J39" s="2"/>
      <c r="K39" s="2"/>
      <c r="L39" s="6">
        <v>24</v>
      </c>
      <c r="M39" s="7">
        <v>99334</v>
      </c>
      <c r="N39" s="7">
        <v>4139</v>
      </c>
      <c r="O39" s="6">
        <v>24</v>
      </c>
      <c r="P39" s="7">
        <v>79619</v>
      </c>
      <c r="Q39" s="7">
        <v>3317</v>
      </c>
      <c r="R39" s="6">
        <v>21</v>
      </c>
      <c r="S39" s="7">
        <v>77775</v>
      </c>
      <c r="T39" s="7">
        <v>3704</v>
      </c>
      <c r="U39" s="6">
        <v>26</v>
      </c>
      <c r="V39" s="7">
        <v>96054</v>
      </c>
      <c r="W39" s="7">
        <v>3694</v>
      </c>
      <c r="X39" s="6">
        <v>18</v>
      </c>
      <c r="Y39" s="7">
        <v>78945</v>
      </c>
      <c r="Z39" s="7">
        <v>4386</v>
      </c>
      <c r="AA39" s="6">
        <v>19</v>
      </c>
      <c r="AB39" s="7">
        <v>66022</v>
      </c>
      <c r="AC39" s="7">
        <v>3475</v>
      </c>
      <c r="AD39" s="6">
        <v>21</v>
      </c>
      <c r="AE39" s="7">
        <v>76201</v>
      </c>
      <c r="AF39" s="7">
        <v>3629</v>
      </c>
      <c r="AG39" s="7">
        <f t="shared" si="0"/>
        <v>153</v>
      </c>
      <c r="AH39" s="7">
        <f t="shared" si="1"/>
        <v>573950</v>
      </c>
      <c r="AI39" s="19">
        <f t="shared" si="2"/>
        <v>3751.3071895424837</v>
      </c>
      <c r="AJ39" s="21" t="s">
        <v>51</v>
      </c>
    </row>
    <row r="40" spans="2:36" x14ac:dyDescent="0.15">
      <c r="B40" s="1" t="s">
        <v>33</v>
      </c>
      <c r="C40" s="6">
        <v>22</v>
      </c>
      <c r="D40" s="7">
        <v>163165</v>
      </c>
      <c r="E40" s="7">
        <v>7417</v>
      </c>
      <c r="F40" s="6">
        <v>22</v>
      </c>
      <c r="G40" s="7">
        <v>192349</v>
      </c>
      <c r="H40" s="7">
        <v>8743</v>
      </c>
      <c r="I40" s="6">
        <v>22</v>
      </c>
      <c r="J40" s="7">
        <v>237299</v>
      </c>
      <c r="K40" s="7">
        <v>10786</v>
      </c>
      <c r="L40" s="3">
        <v>17</v>
      </c>
      <c r="M40" s="4">
        <v>234259</v>
      </c>
      <c r="N40" s="4">
        <v>13780</v>
      </c>
      <c r="O40" s="6">
        <v>24</v>
      </c>
      <c r="P40" s="7">
        <v>228702</v>
      </c>
      <c r="Q40" s="7">
        <v>9529</v>
      </c>
      <c r="R40" s="6">
        <v>21</v>
      </c>
      <c r="S40" s="7">
        <v>211651</v>
      </c>
      <c r="T40" s="7">
        <v>10079</v>
      </c>
      <c r="U40" s="6">
        <v>25</v>
      </c>
      <c r="V40" s="7">
        <v>194071</v>
      </c>
      <c r="W40" s="7">
        <v>7763</v>
      </c>
      <c r="X40" s="6">
        <v>18</v>
      </c>
      <c r="Y40" s="7">
        <v>158777</v>
      </c>
      <c r="Z40" s="7">
        <v>8821</v>
      </c>
      <c r="AA40" s="3">
        <v>17</v>
      </c>
      <c r="AB40" s="4">
        <v>177054</v>
      </c>
      <c r="AC40" s="4">
        <v>10415</v>
      </c>
      <c r="AD40" s="6">
        <v>21</v>
      </c>
      <c r="AE40" s="7">
        <v>117309</v>
      </c>
      <c r="AF40" s="7">
        <v>5586</v>
      </c>
      <c r="AG40" s="7">
        <f t="shared" si="0"/>
        <v>209</v>
      </c>
      <c r="AH40" s="7">
        <f t="shared" si="1"/>
        <v>1914636</v>
      </c>
      <c r="AI40" s="19">
        <f t="shared" si="2"/>
        <v>9160.9377990430621</v>
      </c>
      <c r="AJ40" s="21" t="s">
        <v>33</v>
      </c>
    </row>
    <row r="41" spans="2:36" x14ac:dyDescent="0.15">
      <c r="B41" s="1" t="s">
        <v>52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">
        <v>18</v>
      </c>
      <c r="Y41" s="7">
        <v>75393</v>
      </c>
      <c r="Z41" s="7">
        <v>4189</v>
      </c>
      <c r="AA41" s="6">
        <v>19</v>
      </c>
      <c r="AB41" s="7">
        <v>76976</v>
      </c>
      <c r="AC41" s="7">
        <v>4051</v>
      </c>
      <c r="AD41" s="6">
        <v>21</v>
      </c>
      <c r="AE41" s="7">
        <v>70274</v>
      </c>
      <c r="AF41" s="7">
        <v>3346</v>
      </c>
      <c r="AG41" s="7">
        <f t="shared" si="0"/>
        <v>58</v>
      </c>
      <c r="AH41" s="7">
        <f t="shared" si="1"/>
        <v>222643</v>
      </c>
      <c r="AI41" s="19">
        <f t="shared" si="2"/>
        <v>3838.6724137931033</v>
      </c>
      <c r="AJ41" s="21" t="s">
        <v>52</v>
      </c>
    </row>
    <row r="42" spans="2:36" x14ac:dyDescent="0.15">
      <c r="B42" s="1" t="s">
        <v>34</v>
      </c>
      <c r="C42" s="6">
        <v>22</v>
      </c>
      <c r="D42" s="7">
        <v>69789</v>
      </c>
      <c r="E42" s="7">
        <v>3172</v>
      </c>
      <c r="F42" s="6">
        <v>22</v>
      </c>
      <c r="G42" s="7">
        <v>79415</v>
      </c>
      <c r="H42" s="7">
        <v>3610</v>
      </c>
      <c r="I42" s="6">
        <v>22</v>
      </c>
      <c r="J42" s="7">
        <v>172816</v>
      </c>
      <c r="K42" s="7">
        <v>7855</v>
      </c>
      <c r="L42" s="6">
        <v>24</v>
      </c>
      <c r="M42" s="7">
        <v>179151</v>
      </c>
      <c r="N42" s="7">
        <v>7465</v>
      </c>
      <c r="O42" s="6">
        <v>24</v>
      </c>
      <c r="P42" s="7">
        <v>146731</v>
      </c>
      <c r="Q42" s="7">
        <v>6114</v>
      </c>
      <c r="R42" s="6">
        <v>21</v>
      </c>
      <c r="S42" s="7">
        <v>152486</v>
      </c>
      <c r="T42" s="7">
        <v>7261</v>
      </c>
      <c r="U42" s="6">
        <v>26</v>
      </c>
      <c r="V42" s="7">
        <v>154408</v>
      </c>
      <c r="W42" s="7">
        <v>5939</v>
      </c>
      <c r="X42" s="6">
        <v>18</v>
      </c>
      <c r="Y42" s="7">
        <v>119392</v>
      </c>
      <c r="Z42" s="7">
        <v>6633</v>
      </c>
      <c r="AA42" s="6">
        <v>19</v>
      </c>
      <c r="AB42" s="7">
        <v>146893</v>
      </c>
      <c r="AC42" s="7">
        <v>7731</v>
      </c>
      <c r="AD42" s="3">
        <v>17</v>
      </c>
      <c r="AE42" s="4">
        <v>203844</v>
      </c>
      <c r="AF42" s="4">
        <v>11991</v>
      </c>
      <c r="AG42" s="4">
        <f t="shared" si="0"/>
        <v>215</v>
      </c>
      <c r="AH42" s="4">
        <f t="shared" si="1"/>
        <v>1424925</v>
      </c>
      <c r="AI42" s="18">
        <f t="shared" si="2"/>
        <v>6627.5581395348836</v>
      </c>
      <c r="AJ42" s="20" t="s">
        <v>34</v>
      </c>
    </row>
    <row r="43" spans="2:36" x14ac:dyDescent="0.15">
      <c r="B43" s="1" t="s">
        <v>53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1" t="s">
        <v>57</v>
      </c>
      <c r="AG43" s="5"/>
      <c r="AH43" s="5"/>
      <c r="AI43" s="15"/>
      <c r="AJ43" s="21" t="s">
        <v>53</v>
      </c>
    </row>
    <row r="44" spans="2:36" x14ac:dyDescent="0.15">
      <c r="B44" s="1" t="s">
        <v>54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6">
        <v>21</v>
      </c>
      <c r="S44" s="7">
        <v>110860</v>
      </c>
      <c r="T44" s="7">
        <v>5279</v>
      </c>
      <c r="U44" s="6">
        <v>25</v>
      </c>
      <c r="V44" s="7">
        <v>150150</v>
      </c>
      <c r="W44" s="7">
        <v>6006</v>
      </c>
      <c r="X44" s="6">
        <v>18</v>
      </c>
      <c r="Y44" s="7">
        <v>124317</v>
      </c>
      <c r="Z44" s="7">
        <v>6907</v>
      </c>
      <c r="AA44" s="6">
        <v>19</v>
      </c>
      <c r="AB44" s="7">
        <v>131624</v>
      </c>
      <c r="AC44" s="7">
        <v>6928</v>
      </c>
      <c r="AD44" s="6">
        <v>21</v>
      </c>
      <c r="AE44" s="7">
        <v>122956</v>
      </c>
      <c r="AF44" s="7">
        <v>5855</v>
      </c>
      <c r="AG44" s="7">
        <f t="shared" si="0"/>
        <v>104</v>
      </c>
      <c r="AH44" s="7">
        <f t="shared" si="1"/>
        <v>639907</v>
      </c>
      <c r="AI44" s="19">
        <f t="shared" si="2"/>
        <v>6152.9519230769229</v>
      </c>
      <c r="AJ44" s="21" t="s">
        <v>54</v>
      </c>
    </row>
    <row r="45" spans="2:36" x14ac:dyDescent="0.15">
      <c r="B45" s="1" t="s">
        <v>35</v>
      </c>
      <c r="C45" s="3">
        <v>15</v>
      </c>
      <c r="D45" s="4">
        <v>320597</v>
      </c>
      <c r="E45" s="4">
        <v>21373</v>
      </c>
      <c r="F45" s="3">
        <v>15</v>
      </c>
      <c r="G45" s="4">
        <v>328336</v>
      </c>
      <c r="H45" s="4">
        <v>21889</v>
      </c>
      <c r="I45" s="3">
        <v>17</v>
      </c>
      <c r="J45" s="4">
        <v>375359</v>
      </c>
      <c r="K45" s="4">
        <v>22080</v>
      </c>
      <c r="L45" s="3">
        <v>17</v>
      </c>
      <c r="M45" s="4">
        <v>345955</v>
      </c>
      <c r="N45" s="4">
        <v>20350</v>
      </c>
      <c r="O45" s="3">
        <v>17</v>
      </c>
      <c r="P45" s="4">
        <v>335896</v>
      </c>
      <c r="Q45" s="4">
        <v>19759</v>
      </c>
      <c r="R45" s="3">
        <v>17</v>
      </c>
      <c r="S45" s="4">
        <v>345481</v>
      </c>
      <c r="T45" s="4">
        <v>20322</v>
      </c>
      <c r="U45" s="3">
        <v>17</v>
      </c>
      <c r="V45" s="4">
        <v>313281</v>
      </c>
      <c r="W45" s="4">
        <v>18428</v>
      </c>
      <c r="X45" s="6">
        <v>18</v>
      </c>
      <c r="Y45" s="7">
        <v>188340</v>
      </c>
      <c r="Z45" s="7">
        <v>10463</v>
      </c>
      <c r="AA45" s="6">
        <v>19</v>
      </c>
      <c r="AB45" s="7">
        <v>166807</v>
      </c>
      <c r="AC45" s="7">
        <v>8779</v>
      </c>
      <c r="AD45" s="6">
        <v>21</v>
      </c>
      <c r="AE45" s="7">
        <v>204134</v>
      </c>
      <c r="AF45" s="7">
        <v>9721</v>
      </c>
      <c r="AG45" s="7">
        <f t="shared" si="0"/>
        <v>173</v>
      </c>
      <c r="AH45" s="7">
        <f t="shared" si="1"/>
        <v>2924186</v>
      </c>
      <c r="AI45" s="19">
        <f t="shared" si="2"/>
        <v>16902.809248554913</v>
      </c>
      <c r="AJ45" s="21" t="s">
        <v>35</v>
      </c>
    </row>
    <row r="46" spans="2:36" x14ac:dyDescent="0.15">
      <c r="B46" s="1" t="s">
        <v>36</v>
      </c>
      <c r="C46" s="14">
        <f>SUM(C6:C45)</f>
        <v>504</v>
      </c>
      <c r="D46" s="14">
        <f>SUM(D6:D45)</f>
        <v>6248414</v>
      </c>
      <c r="E46" s="14">
        <f>+D46/C46</f>
        <v>12397.646825396825</v>
      </c>
      <c r="F46" s="14">
        <f>SUM(F6:F45)</f>
        <v>504</v>
      </c>
      <c r="G46" s="14">
        <f>SUM(G6:G45)</f>
        <v>6455867</v>
      </c>
      <c r="H46" s="14">
        <f>+G46/F46</f>
        <v>12809.25992063492</v>
      </c>
      <c r="I46" s="14">
        <f>SUM(I6:I45)</f>
        <v>570</v>
      </c>
      <c r="J46" s="14">
        <f>SUM(J6:J45)</f>
        <v>7717573</v>
      </c>
      <c r="K46" s="14">
        <f>+J46/I46</f>
        <v>13539.601754385965</v>
      </c>
      <c r="L46" s="14">
        <f>SUM(L6:L45)</f>
        <v>618</v>
      </c>
      <c r="M46" s="14">
        <f>SUM(M6:M45)</f>
        <v>7596056</v>
      </c>
      <c r="N46" s="14">
        <f>+M46/L46</f>
        <v>12291.352750809061</v>
      </c>
      <c r="O46" s="14">
        <f>SUM(O6:O45)</f>
        <v>618</v>
      </c>
      <c r="P46" s="14">
        <f>SUM(P6:P45)</f>
        <v>7868624</v>
      </c>
      <c r="Q46" s="14">
        <f>+P46/O46</f>
        <v>12732.401294498382</v>
      </c>
      <c r="R46" s="14">
        <f>SUM(R6:R45)</f>
        <v>621</v>
      </c>
      <c r="S46" s="14">
        <f>SUM(S6:S45)</f>
        <v>8103435</v>
      </c>
      <c r="T46" s="14">
        <f>+S46/R46</f>
        <v>13049.009661835749</v>
      </c>
      <c r="U46" s="14">
        <f>SUM(U6:U45)</f>
        <v>765</v>
      </c>
      <c r="V46" s="14">
        <f>SUM(V6:V45)</f>
        <v>8713123</v>
      </c>
      <c r="W46" s="14">
        <f>+V46/U46</f>
        <v>11389.703267973857</v>
      </c>
      <c r="X46" s="14">
        <f>SUM(X6:X45)</f>
        <v>648</v>
      </c>
      <c r="Y46" s="14">
        <f>SUM(Y6:Y45)</f>
        <v>7928976</v>
      </c>
      <c r="Z46" s="14">
        <f>+Y46/X46</f>
        <v>12236.074074074075</v>
      </c>
      <c r="AA46" s="14">
        <f>SUM(AA6:AA45)</f>
        <v>686</v>
      </c>
      <c r="AB46" s="14">
        <f>SUM(AB6:AB45)</f>
        <v>7274477</v>
      </c>
      <c r="AC46" s="14">
        <f>+AB46/AA46</f>
        <v>10604.193877551021</v>
      </c>
      <c r="AD46" s="14">
        <f>SUM(AD6:AD45)</f>
        <v>747</v>
      </c>
      <c r="AE46" s="14">
        <f>SUM(AE6:AE45)</f>
        <v>7981012</v>
      </c>
      <c r="AF46" s="14">
        <f>+AE46/AD46</f>
        <v>10684.085676037483</v>
      </c>
      <c r="AG46" s="14">
        <f>SUM(AG6:AG45)</f>
        <v>6281</v>
      </c>
      <c r="AH46" s="14">
        <f>SUM(AH6:AH45)</f>
        <v>75887557</v>
      </c>
      <c r="AI46" s="14">
        <f t="shared" si="2"/>
        <v>12082.081993313166</v>
      </c>
      <c r="AJ46" s="1" t="s">
        <v>36</v>
      </c>
    </row>
    <row r="47" spans="2:36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2"/>
      <c r="Y47" s="42"/>
      <c r="Z47" s="42"/>
      <c r="AA47" s="42"/>
      <c r="AB47" s="42"/>
      <c r="AC47" s="42"/>
      <c r="AD47" s="42"/>
      <c r="AE47" s="42"/>
      <c r="AF47" s="42"/>
      <c r="AG47" s="13"/>
      <c r="AH47" s="13"/>
    </row>
    <row r="48" spans="2:36" x14ac:dyDescent="0.15">
      <c r="B48" s="41" t="s">
        <v>40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0"/>
      <c r="Y48" s="10"/>
      <c r="Z48" s="10"/>
      <c r="AA48" s="10"/>
      <c r="AB48" s="10"/>
      <c r="AC48" s="12"/>
      <c r="AD48" s="10"/>
      <c r="AE48" s="10"/>
      <c r="AF48" s="35" t="s">
        <v>55</v>
      </c>
      <c r="AG48" s="36">
        <f>SUM(AG6:AG7,AG12:AG14,AG16:AG17,AG19:AG20,AG25,AG27:AG28,AG30,AG32:AG34,AG37:AG38,AG42)</f>
        <v>3378</v>
      </c>
      <c r="AH48" s="36">
        <f>SUM(AH6:AH7,AH12:AH14,AH16:AH17,AH19:AH20,AH25,AH27:AH28,AH30,AH32:AH34,AH37:AH38,AH42)</f>
        <v>54707005</v>
      </c>
      <c r="AI48" s="37">
        <f t="shared" si="2"/>
        <v>16195.087329780936</v>
      </c>
    </row>
    <row r="49" spans="2:35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38" t="s">
        <v>56</v>
      </c>
      <c r="AG49" s="36">
        <f>SUM(AG8:AG11,AG15,AG18,AG21:AG24,AG26,AG29,AG31,AG35:AG36,AG39:AG41,AG44:AG45)</f>
        <v>2903</v>
      </c>
      <c r="AH49" s="36">
        <f>SUM(AH8:AH11,AH15,AH18,AH21:AH24,AH26,AH29,AH31,AH35:AH36,AH39:AH41,AH44:AH45)</f>
        <v>21180552</v>
      </c>
      <c r="AI49" s="37">
        <f>+AH49/AG49</f>
        <v>7296.090940406476</v>
      </c>
    </row>
    <row r="50" spans="2:35" x14ac:dyDescent="0.15">
      <c r="AF50" s="39" t="s">
        <v>64</v>
      </c>
      <c r="AG50" s="36">
        <f>SUM(AG48:AG49)</f>
        <v>6281</v>
      </c>
      <c r="AH50" s="36">
        <f>SUM(AH48:AH49)</f>
        <v>75887557</v>
      </c>
      <c r="AI50" s="37">
        <f>+AH50/AG50</f>
        <v>12082.081993313166</v>
      </c>
    </row>
  </sheetData>
  <mergeCells count="17">
    <mergeCell ref="AJ4:AJ5"/>
    <mergeCell ref="AG4:AI4"/>
    <mergeCell ref="U4:W4"/>
    <mergeCell ref="X4:Z4"/>
    <mergeCell ref="AA4:AC4"/>
    <mergeCell ref="B1:J2"/>
    <mergeCell ref="F48:W48"/>
    <mergeCell ref="B48:E48"/>
    <mergeCell ref="X47:AF47"/>
    <mergeCell ref="C4:E4"/>
    <mergeCell ref="AD4:AF4"/>
    <mergeCell ref="B4:B5"/>
    <mergeCell ref="F4:H4"/>
    <mergeCell ref="I4:K4"/>
    <mergeCell ref="L4:N4"/>
    <mergeCell ref="O4:Q4"/>
    <mergeCell ref="R4:T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:E4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１０年間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MATSU-002</cp:lastModifiedBy>
  <dcterms:created xsi:type="dcterms:W3CDTF">2013-04-10T06:08:53Z</dcterms:created>
  <dcterms:modified xsi:type="dcterms:W3CDTF">2014-05-15T04:52:05Z</dcterms:modified>
</cp:coreProperties>
</file>